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C:\Users\Alumno\Desktop\franco\trail nocturno\"/>
    </mc:Choice>
  </mc:AlternateContent>
  <xr:revisionPtr revIDLastSave="0" documentId="13_ncr:1_{81C657D5-E7DA-4D3F-92A5-FA29E4205E13}" xr6:coauthVersionLast="45" xr6:coauthVersionMax="45" xr10:uidLastSave="{00000000-0000-0000-0000-000000000000}"/>
  <bookViews>
    <workbookView xWindow="0" yWindow="0" windowWidth="20490" windowHeight="10920" activeTab="2" xr2:uid="{00000000-000D-0000-FFFF-FFFF00000000}"/>
  </bookViews>
  <sheets>
    <sheet name="12k nocturno" sheetId="2" r:id="rId1"/>
    <sheet name="3k nocturno" sheetId="3" r:id="rId2"/>
    <sheet name="24k nocturno" sheetId="1" r:id="rId3"/>
  </sheets>
  <definedNames>
    <definedName name="_xlnm._FilterDatabase" localSheetId="0" hidden="1">'12k nocturno'!$A$1:$K$56</definedName>
    <definedName name="_xlnm._FilterDatabase" localSheetId="2" hidden="1">'24k nocturno'!$A$1:$K$31</definedName>
    <definedName name="_xlnm._FilterDatabase" localSheetId="1" hidden="1">'3k nocturno'!$A$1:$I$12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8" i="1" l="1"/>
  <c r="G27" i="1"/>
  <c r="G26" i="1"/>
  <c r="G25" i="1"/>
  <c r="G24" i="1"/>
  <c r="G22" i="1"/>
  <c r="G21" i="1"/>
  <c r="G20" i="1"/>
  <c r="G19" i="1"/>
  <c r="G18" i="1"/>
  <c r="G23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J11" i="1" l="1"/>
  <c r="J12" i="1"/>
  <c r="J14" i="1"/>
  <c r="J15" i="1"/>
  <c r="J16" i="1"/>
  <c r="J17" i="1"/>
  <c r="J19" i="1"/>
  <c r="J20" i="1"/>
  <c r="J21" i="1"/>
  <c r="J22" i="1"/>
  <c r="J24" i="1"/>
  <c r="J25" i="1"/>
  <c r="J26" i="1"/>
  <c r="J28" i="1"/>
</calcChain>
</file>

<file path=xl/sharedStrings.xml><?xml version="1.0" encoding="utf-8"?>
<sst xmlns="http://schemas.openxmlformats.org/spreadsheetml/2006/main" count="496" uniqueCount="261">
  <si>
    <t>Número</t>
  </si>
  <si>
    <t>Numero</t>
  </si>
  <si>
    <t>Nombre</t>
  </si>
  <si>
    <t>Apellido</t>
  </si>
  <si>
    <t>Sexo</t>
  </si>
  <si>
    <t>categoria</t>
  </si>
  <si>
    <t>Equipo</t>
  </si>
  <si>
    <t>Rodrigo</t>
  </si>
  <si>
    <t>Muñoz</t>
  </si>
  <si>
    <t>M</t>
  </si>
  <si>
    <t>3k Nocturno Familiar</t>
  </si>
  <si>
    <t>Limari Runners</t>
  </si>
  <si>
    <t>Nicolas</t>
  </si>
  <si>
    <t>Isabella</t>
  </si>
  <si>
    <t>F</t>
  </si>
  <si>
    <t>Edgar</t>
  </si>
  <si>
    <t>Alex</t>
  </si>
  <si>
    <t>Zepeda</t>
  </si>
  <si>
    <t>Limari runners</t>
  </si>
  <si>
    <t>katerine</t>
  </si>
  <si>
    <t>CAT 40-49</t>
  </si>
  <si>
    <t>araya</t>
  </si>
  <si>
    <t xml:space="preserve">luciano </t>
  </si>
  <si>
    <t>torres</t>
  </si>
  <si>
    <t xml:space="preserve">cristofer </t>
  </si>
  <si>
    <t>fuentes</t>
  </si>
  <si>
    <t xml:space="preserve">felipe </t>
  </si>
  <si>
    <t>Atletismo Coquimbo</t>
  </si>
  <si>
    <t>Sebastian</t>
  </si>
  <si>
    <t>Rudolph</t>
  </si>
  <si>
    <t>florencia</t>
  </si>
  <si>
    <t>ramos</t>
  </si>
  <si>
    <t>CAT 20-29</t>
  </si>
  <si>
    <t>hijos de quillay</t>
  </si>
  <si>
    <t>Joaquin</t>
  </si>
  <si>
    <t>Rojas</t>
  </si>
  <si>
    <t>Nancy</t>
  </si>
  <si>
    <t>Yañez</t>
  </si>
  <si>
    <t>Ninguno</t>
  </si>
  <si>
    <t>CAT 30-39</t>
  </si>
  <si>
    <t>SpartanSgxRm</t>
  </si>
  <si>
    <t>Pietro</t>
  </si>
  <si>
    <t>Porcile Saavedra</t>
  </si>
  <si>
    <t>Eduardo</t>
  </si>
  <si>
    <t>KidScience Squad</t>
  </si>
  <si>
    <t>VERGARA ZAMORA</t>
  </si>
  <si>
    <t>SPORT Runners Quillota</t>
  </si>
  <si>
    <t>CAT 50 Y MAS</t>
  </si>
  <si>
    <t>Corredor kaizen</t>
  </si>
  <si>
    <t>Cecilia Paz</t>
  </si>
  <si>
    <t>Pérez</t>
  </si>
  <si>
    <t>No</t>
  </si>
  <si>
    <t>Jonathan</t>
  </si>
  <si>
    <t>Oliva</t>
  </si>
  <si>
    <t>Marcelo</t>
  </si>
  <si>
    <t>Maria jose</t>
  </si>
  <si>
    <t>Nacif</t>
  </si>
  <si>
    <t>Vasquez Fuentes</t>
  </si>
  <si>
    <t>Capa</t>
  </si>
  <si>
    <t>Notrh Face Trail Running</t>
  </si>
  <si>
    <t>Edgardo</t>
  </si>
  <si>
    <t>Jenifer</t>
  </si>
  <si>
    <t>Valdz duran</t>
  </si>
  <si>
    <t>Quillota</t>
  </si>
  <si>
    <t>Nimrod Aarón</t>
  </si>
  <si>
    <t>Silva</t>
  </si>
  <si>
    <t>Rómulo</t>
  </si>
  <si>
    <t>Sepúlveda</t>
  </si>
  <si>
    <t>Limarí runners</t>
  </si>
  <si>
    <t>no</t>
  </si>
  <si>
    <t>Oxiel</t>
  </si>
  <si>
    <t>Lages</t>
  </si>
  <si>
    <t>Club Running Huasco</t>
  </si>
  <si>
    <t>Andres</t>
  </si>
  <si>
    <t>Marceli</t>
  </si>
  <si>
    <t>Jerez</t>
  </si>
  <si>
    <t>Santoni Morales</t>
  </si>
  <si>
    <t>Independiente</t>
  </si>
  <si>
    <t>.</t>
  </si>
  <si>
    <t>Felipe</t>
  </si>
  <si>
    <t>SANGUINETTI BUGUEÑO</t>
  </si>
  <si>
    <t>altitrail</t>
  </si>
  <si>
    <t>CLUB ATLETICO VALLE DEL HUASCO</t>
  </si>
  <si>
    <t>Christian</t>
  </si>
  <si>
    <t>Donoso</t>
  </si>
  <si>
    <t>César Esteban</t>
  </si>
  <si>
    <t>Saavedra Baeza</t>
  </si>
  <si>
    <t>Mountain Running Co</t>
  </si>
  <si>
    <t>Enrique</t>
  </si>
  <si>
    <t>Cruz</t>
  </si>
  <si>
    <t>Romo Briones</t>
  </si>
  <si>
    <t>Corramos en Chile</t>
  </si>
  <si>
    <t>Sin Club</t>
  </si>
  <si>
    <t>Elvis</t>
  </si>
  <si>
    <t>Cofre</t>
  </si>
  <si>
    <t>Veronica</t>
  </si>
  <si>
    <t>ninguno</t>
  </si>
  <si>
    <t>Poblete</t>
  </si>
  <si>
    <t>Graciela</t>
  </si>
  <si>
    <t>Clavijo Allancan</t>
  </si>
  <si>
    <t>Sin equipo</t>
  </si>
  <si>
    <t>North Face Trail Running</t>
  </si>
  <si>
    <t>Dante</t>
  </si>
  <si>
    <t>Manuel</t>
  </si>
  <si>
    <t>Castillo</t>
  </si>
  <si>
    <t>Prado</t>
  </si>
  <si>
    <t>-</t>
  </si>
  <si>
    <t>Peñafiel Aguirre</t>
  </si>
  <si>
    <t>Viviana</t>
  </si>
  <si>
    <t>Aracena</t>
  </si>
  <si>
    <t>LORENA ANDREA</t>
  </si>
  <si>
    <t>MuÑoz</t>
  </si>
  <si>
    <t>Solitaria</t>
  </si>
  <si>
    <t>Viverunning</t>
  </si>
  <si>
    <t>César</t>
  </si>
  <si>
    <t>Moncada</t>
  </si>
  <si>
    <t>Nelson</t>
  </si>
  <si>
    <t>Miranda</t>
  </si>
  <si>
    <t>Pamela</t>
  </si>
  <si>
    <t>Miquel</t>
  </si>
  <si>
    <t>NO</t>
  </si>
  <si>
    <t>Jaquelin Alejandra</t>
  </si>
  <si>
    <t>Martínez Vargas</t>
  </si>
  <si>
    <t>Ninguna</t>
  </si>
  <si>
    <t>Leandro Emiliano</t>
  </si>
  <si>
    <t>Martínez Salas</t>
  </si>
  <si>
    <t>Carolina Andrea</t>
  </si>
  <si>
    <t>González</t>
  </si>
  <si>
    <t>Vanessa Denis</t>
  </si>
  <si>
    <t>Diaz Ramos</t>
  </si>
  <si>
    <t>Valeria</t>
  </si>
  <si>
    <t>Carrasco</t>
  </si>
  <si>
    <t>Valentina</t>
  </si>
  <si>
    <t>Nuñez Rojas</t>
  </si>
  <si>
    <t>Mountain Running co</t>
  </si>
  <si>
    <t>Priscilla</t>
  </si>
  <si>
    <t>General ordenes</t>
  </si>
  <si>
    <t>Cesar</t>
  </si>
  <si>
    <t>Soto</t>
  </si>
  <si>
    <t>Isabel</t>
  </si>
  <si>
    <t>Gaspar</t>
  </si>
  <si>
    <t>Carlos alfredo</t>
  </si>
  <si>
    <t>Astudillo tapia</t>
  </si>
  <si>
    <t>Nicolas Antonio</t>
  </si>
  <si>
    <t>Gallardo Maturana</t>
  </si>
  <si>
    <t>Jahir</t>
  </si>
  <si>
    <t>Adriasola</t>
  </si>
  <si>
    <t>Trail 360</t>
  </si>
  <si>
    <t>na</t>
  </si>
  <si>
    <t>Hugo</t>
  </si>
  <si>
    <t>Adaros</t>
  </si>
  <si>
    <t xml:space="preserve">Ivan </t>
  </si>
  <si>
    <t>Cadiz Villatoro</t>
  </si>
  <si>
    <t>Alans Ramiro</t>
  </si>
  <si>
    <t>Josue</t>
  </si>
  <si>
    <t>Vergara</t>
  </si>
  <si>
    <t>CAT 18</t>
  </si>
  <si>
    <t>Gallardo Jiménez</t>
  </si>
  <si>
    <t xml:space="preserve">Alvaro </t>
  </si>
  <si>
    <t>Zahid Gomez</t>
  </si>
  <si>
    <t xml:space="preserve">CAT 40-49 </t>
  </si>
  <si>
    <t>TBR team</t>
  </si>
  <si>
    <t>Olivares</t>
  </si>
  <si>
    <t>Comba Runners</t>
  </si>
  <si>
    <t>Elias</t>
  </si>
  <si>
    <t>Francisco</t>
  </si>
  <si>
    <t>Escalona</t>
  </si>
  <si>
    <t>Carlos alberto</t>
  </si>
  <si>
    <t>Araya ochoa</t>
  </si>
  <si>
    <t xml:space="preserve">Lucas </t>
  </si>
  <si>
    <t>Ramos Adaros</t>
  </si>
  <si>
    <t>C</t>
  </si>
  <si>
    <t>CORTES</t>
  </si>
  <si>
    <t>hans gary</t>
  </si>
  <si>
    <t>cofre manquez</t>
  </si>
  <si>
    <t>estrella roja chipel</t>
  </si>
  <si>
    <t>KAREN DEL PILAR</t>
  </si>
  <si>
    <t>CARRASCO TAPIA</t>
  </si>
  <si>
    <t>illapel</t>
  </si>
  <si>
    <t>luis ignacio</t>
  </si>
  <si>
    <t>briceño tapia</t>
  </si>
  <si>
    <t>ILLAPEL</t>
  </si>
  <si>
    <t xml:space="preserve">CARLOS </t>
  </si>
  <si>
    <t>Individual</t>
  </si>
  <si>
    <t>María Victoria</t>
  </si>
  <si>
    <t>Bascur Sánchez</t>
  </si>
  <si>
    <t>María José</t>
  </si>
  <si>
    <t>Arias</t>
  </si>
  <si>
    <t>NA</t>
  </si>
  <si>
    <t>María Paz</t>
  </si>
  <si>
    <t>Peñaloza Muñoz</t>
  </si>
  <si>
    <t>KRUNNERS</t>
  </si>
  <si>
    <t>Nicolás</t>
  </si>
  <si>
    <t>Guajardo Fernandez</t>
  </si>
  <si>
    <t>Cabildo</t>
  </si>
  <si>
    <t>ROMAN</t>
  </si>
  <si>
    <t>CHUCKNORRISTRAILTEAM</t>
  </si>
  <si>
    <t>mauricio</t>
  </si>
  <si>
    <t>suarez</t>
  </si>
  <si>
    <t>propio</t>
  </si>
  <si>
    <t>Santis</t>
  </si>
  <si>
    <t>Mountain running co</t>
  </si>
  <si>
    <t>Rabin</t>
  </si>
  <si>
    <t>Herrera Henriquez</t>
  </si>
  <si>
    <t xml:space="preserve">Patricio </t>
  </si>
  <si>
    <t>San Martin</t>
  </si>
  <si>
    <t>Cristobal</t>
  </si>
  <si>
    <t>Vergara Poblete</t>
  </si>
  <si>
    <t>CAT 30 - 39</t>
  </si>
  <si>
    <t>paga 3 mil</t>
  </si>
  <si>
    <t>Armando</t>
  </si>
  <si>
    <t>Marin Marin</t>
  </si>
  <si>
    <t>susana</t>
  </si>
  <si>
    <t>nettle  muñoz</t>
  </si>
  <si>
    <t xml:space="preserve">MIGUEL </t>
  </si>
  <si>
    <t>TAPIA ACOSTA</t>
  </si>
  <si>
    <t xml:space="preserve">CINDY </t>
  </si>
  <si>
    <t>RAMIREZ</t>
  </si>
  <si>
    <t>VICTOR</t>
  </si>
  <si>
    <t>ALFARO</t>
  </si>
  <si>
    <t>dnf</t>
  </si>
  <si>
    <t>ignacio</t>
  </si>
  <si>
    <t>cataldo</t>
  </si>
  <si>
    <t>gaspar</t>
  </si>
  <si>
    <t>guajardo</t>
  </si>
  <si>
    <t>Leidy</t>
  </si>
  <si>
    <t xml:space="preserve">Jhon </t>
  </si>
  <si>
    <t xml:space="preserve">Juan Pablo </t>
  </si>
  <si>
    <t>Alejandro</t>
  </si>
  <si>
    <t>Alicia</t>
  </si>
  <si>
    <t>Nelson Fernando</t>
  </si>
  <si>
    <t xml:space="preserve">Oscar </t>
  </si>
  <si>
    <t>Jean</t>
  </si>
  <si>
    <t xml:space="preserve">Jonatan </t>
  </si>
  <si>
    <t>Peñafiel Godoy</t>
  </si>
  <si>
    <t>Pesce</t>
  </si>
  <si>
    <t>Aguirre</t>
  </si>
  <si>
    <t>Barrera Moreno</t>
  </si>
  <si>
    <t>Martinez</t>
  </si>
  <si>
    <t>Moraleda P</t>
  </si>
  <si>
    <t>Quiroz</t>
  </si>
  <si>
    <t>Fredes</t>
  </si>
  <si>
    <t>Dupre</t>
  </si>
  <si>
    <t>Combarbalá</t>
  </si>
  <si>
    <t>POS. GRAL</t>
  </si>
  <si>
    <t>TIEMPO GRAL</t>
  </si>
  <si>
    <t>POS. GENERO</t>
  </si>
  <si>
    <t>POS. CAT</t>
  </si>
  <si>
    <t>16:26</t>
  </si>
  <si>
    <t>18:17</t>
  </si>
  <si>
    <t>20:01</t>
  </si>
  <si>
    <t>20:44</t>
  </si>
  <si>
    <t>20:49</t>
  </si>
  <si>
    <t>24:00</t>
  </si>
  <si>
    <t>26:49</t>
  </si>
  <si>
    <t>30:16</t>
  </si>
  <si>
    <t>31:15</t>
  </si>
  <si>
    <t>31:23</t>
  </si>
  <si>
    <t>31:59</t>
  </si>
  <si>
    <t>TIEMPO LLEGADA</t>
  </si>
  <si>
    <t>TIEMPO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</si>
</sst>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:ss;@"/>
  </numFmts>
  <fonts count="12" x14ac:knownFonts="1">
    <font>
      <sz val="10"/>
      <color rgb="FF000000"/>
      <name val="Arial"/>
    </font>
    <font>
      <sz val="10"/>
      <color theme="1"/>
      <name val="Calibri"/>
    </font>
    <font>
      <sz val="10"/>
      <color theme="1"/>
      <name val="Arial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</font>
    <font>
      <sz val="8"/>
      <name val="Arial"/>
      <family val="2"/>
    </font>
    <font>
      <b/>
      <sz val="10"/>
      <color theme="1"/>
      <name val="Calibri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</font>
    <font>
      <sz val="10"/>
      <color theme="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0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rgb="FFFFFFFF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 applyFont="1" applyAlignment="1"/>
    <xf numFmtId="0" fontId="5" fillId="0" borderId="1" xfId="0" applyFont="1" applyBorder="1"/>
    <xf numFmtId="0" fontId="1" fillId="0" borderId="1" xfId="0" applyFont="1" applyBorder="1"/>
    <xf numFmtId="0" fontId="2" fillId="0" borderId="1" xfId="0" applyFont="1" applyBorder="1" applyAlignment="1"/>
    <xf numFmtId="0" fontId="1" fillId="0" borderId="1" xfId="0" applyFont="1" applyBorder="1" applyAlignment="1"/>
    <xf numFmtId="0" fontId="0" fillId="0" borderId="1" xfId="0" applyFont="1" applyBorder="1" applyAlignment="1"/>
    <xf numFmtId="0" fontId="2" fillId="3" borderId="1" xfId="0" applyFont="1" applyFill="1" applyBorder="1" applyAlignment="1"/>
    <xf numFmtId="0" fontId="5" fillId="0" borderId="1" xfId="0" applyFont="1" applyBorder="1" applyAlignment="1"/>
    <xf numFmtId="0" fontId="4" fillId="0" borderId="1" xfId="0" applyFont="1" applyBorder="1" applyAlignment="1"/>
    <xf numFmtId="0" fontId="3" fillId="0" borderId="1" xfId="0" applyFont="1" applyBorder="1" applyAlignment="1"/>
    <xf numFmtId="0" fontId="1" fillId="0" borderId="8" xfId="0" applyFont="1" applyBorder="1"/>
    <xf numFmtId="0" fontId="2" fillId="0" borderId="8" xfId="0" applyFont="1" applyBorder="1" applyAlignment="1"/>
    <xf numFmtId="0" fontId="1" fillId="0" borderId="11" xfId="0" applyFont="1" applyBorder="1"/>
    <xf numFmtId="0" fontId="2" fillId="0" borderId="11" xfId="0" applyFont="1" applyBorder="1" applyAlignment="1"/>
    <xf numFmtId="0" fontId="7" fillId="8" borderId="13" xfId="0" applyFont="1" applyFill="1" applyBorder="1"/>
    <xf numFmtId="0" fontId="7" fillId="8" borderId="14" xfId="0" applyFont="1" applyFill="1" applyBorder="1"/>
    <xf numFmtId="0" fontId="7" fillId="8" borderId="10" xfId="0" applyFont="1" applyFill="1" applyBorder="1" applyAlignment="1">
      <alignment horizontal="center"/>
    </xf>
    <xf numFmtId="0" fontId="7" fillId="8" borderId="5" xfId="0" applyFont="1" applyFill="1" applyBorder="1" applyAlignment="1">
      <alignment horizontal="center"/>
    </xf>
    <xf numFmtId="0" fontId="7" fillId="8" borderId="7" xfId="0" applyFont="1" applyFill="1" applyBorder="1" applyAlignment="1">
      <alignment horizontal="center"/>
    </xf>
    <xf numFmtId="0" fontId="7" fillId="9" borderId="5" xfId="0" applyFont="1" applyFill="1" applyBorder="1" applyAlignment="1">
      <alignment horizontal="center"/>
    </xf>
    <xf numFmtId="0" fontId="7" fillId="8" borderId="14" xfId="0" applyFont="1" applyFill="1" applyBorder="1" applyAlignment="1">
      <alignment horizontal="center"/>
    </xf>
    <xf numFmtId="0" fontId="7" fillId="8" borderId="15" xfId="0" applyFont="1" applyFill="1" applyBorder="1" applyAlignment="1">
      <alignment horizontal="center"/>
    </xf>
    <xf numFmtId="21" fontId="5" fillId="0" borderId="1" xfId="0" applyNumberFormat="1" applyFont="1" applyBorder="1" applyAlignment="1">
      <alignment horizontal="center"/>
    </xf>
    <xf numFmtId="21" fontId="5" fillId="0" borderId="6" xfId="0" applyNumberFormat="1" applyFont="1" applyBorder="1" applyAlignment="1">
      <alignment horizontal="center"/>
    </xf>
    <xf numFmtId="21" fontId="0" fillId="0" borderId="1" xfId="0" applyNumberFormat="1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5" borderId="6" xfId="0" applyFont="1" applyFill="1" applyBorder="1" applyAlignment="1">
      <alignment horizontal="center"/>
    </xf>
    <xf numFmtId="21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0" fillId="6" borderId="6" xfId="0" applyFont="1" applyFill="1" applyBorder="1" applyAlignment="1">
      <alignment horizontal="center"/>
    </xf>
    <xf numFmtId="1" fontId="0" fillId="7" borderId="1" xfId="0" applyNumberFormat="1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21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20" fontId="5" fillId="0" borderId="1" xfId="0" applyNumberFormat="1" applyFont="1" applyBorder="1" applyAlignment="1">
      <alignment horizontal="center"/>
    </xf>
    <xf numFmtId="0" fontId="8" fillId="8" borderId="2" xfId="0" applyFont="1" applyFill="1" applyBorder="1" applyAlignment="1"/>
    <xf numFmtId="0" fontId="7" fillId="8" borderId="5" xfId="0" applyFont="1" applyFill="1" applyBorder="1"/>
    <xf numFmtId="0" fontId="9" fillId="8" borderId="5" xfId="0" applyFont="1" applyFill="1" applyBorder="1" applyAlignment="1"/>
    <xf numFmtId="0" fontId="7" fillId="8" borderId="7" xfId="0" applyFont="1" applyFill="1" applyBorder="1" applyAlignment="1"/>
    <xf numFmtId="0" fontId="5" fillId="0" borderId="8" xfId="0" applyFont="1" applyBorder="1" applyAlignment="1"/>
    <xf numFmtId="0" fontId="1" fillId="0" borderId="8" xfId="0" applyFont="1" applyBorder="1" applyAlignment="1"/>
    <xf numFmtId="0" fontId="0" fillId="0" borderId="8" xfId="0" applyFont="1" applyBorder="1" applyAlignment="1"/>
    <xf numFmtId="0" fontId="0" fillId="0" borderId="8" xfId="0" applyFont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0" fontId="1" fillId="8" borderId="3" xfId="0" applyFont="1" applyFill="1" applyBorder="1" applyAlignment="1">
      <alignment horizontal="left"/>
    </xf>
    <xf numFmtId="0" fontId="5" fillId="8" borderId="3" xfId="0" applyFont="1" applyFill="1" applyBorder="1" applyAlignment="1">
      <alignment horizontal="left"/>
    </xf>
    <xf numFmtId="0" fontId="5" fillId="8" borderId="4" xfId="0" applyFont="1" applyFill="1" applyBorder="1" applyAlignment="1">
      <alignment horizontal="left"/>
    </xf>
    <xf numFmtId="0" fontId="2" fillId="8" borderId="3" xfId="0" applyFont="1" applyFill="1" applyBorder="1" applyAlignment="1">
      <alignment horizontal="center"/>
    </xf>
    <xf numFmtId="0" fontId="7" fillId="6" borderId="11" xfId="0" applyFont="1" applyFill="1" applyBorder="1"/>
    <xf numFmtId="0" fontId="7" fillId="6" borderId="10" xfId="0" applyFont="1" applyFill="1" applyBorder="1" applyAlignment="1">
      <alignment horizontal="center"/>
    </xf>
    <xf numFmtId="0" fontId="7" fillId="8" borderId="13" xfId="0" applyFont="1" applyFill="1" applyBorder="1" applyAlignment="1">
      <alignment horizontal="center"/>
    </xf>
    <xf numFmtId="0" fontId="7" fillId="8" borderId="16" xfId="0" applyFont="1" applyFill="1" applyBorder="1" applyAlignment="1">
      <alignment horizontal="center"/>
    </xf>
    <xf numFmtId="0" fontId="7" fillId="6" borderId="17" xfId="0" applyFont="1" applyFill="1" applyBorder="1" applyAlignment="1">
      <alignment horizontal="center"/>
    </xf>
    <xf numFmtId="0" fontId="7" fillId="6" borderId="18" xfId="0" applyFont="1" applyFill="1" applyBorder="1" applyAlignment="1">
      <alignment horizontal="center"/>
    </xf>
    <xf numFmtId="0" fontId="7" fillId="8" borderId="14" xfId="0" applyFont="1" applyFill="1" applyBorder="1" applyAlignment="1"/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7" fillId="6" borderId="11" xfId="0" applyFont="1" applyFill="1" applyBorder="1" applyAlignment="1"/>
    <xf numFmtId="20" fontId="11" fillId="0" borderId="0" xfId="0" applyNumberFormat="1" applyFont="1" applyAlignment="1"/>
    <xf numFmtId="0" fontId="10" fillId="6" borderId="0" xfId="0" applyFont="1" applyFill="1" applyAlignment="1"/>
    <xf numFmtId="20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/>
    <xf numFmtId="0" fontId="10" fillId="0" borderId="1" xfId="0" applyFont="1" applyBorder="1" applyAlignment="1"/>
    <xf numFmtId="0" fontId="10" fillId="0" borderId="0" xfId="0" applyFont="1" applyAlignment="1" applyProtection="1">
      <protection locked="0"/>
    </xf>
    <xf numFmtId="0" fontId="10" fillId="0" borderId="1" xfId="0" applyFont="1" applyBorder="1" applyAlignment="1" applyProtection="1">
      <alignment horizontal="center"/>
      <protection locked="0"/>
    </xf>
    <xf numFmtId="21" fontId="10" fillId="0" borderId="1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0" fontId="7" fillId="9" borderId="7" xfId="0" applyFont="1" applyFill="1" applyBorder="1" applyAlignment="1" applyProtection="1">
      <alignment horizontal="center"/>
      <protection locked="0"/>
    </xf>
    <xf numFmtId="0" fontId="5" fillId="2" borderId="8" xfId="0" applyFont="1" applyFill="1" applyBorder="1" applyAlignment="1" applyProtection="1">
      <protection locked="0"/>
    </xf>
    <xf numFmtId="0" fontId="5" fillId="0" borderId="8" xfId="0" applyFont="1" applyBorder="1" applyAlignment="1" applyProtection="1">
      <protection locked="0"/>
    </xf>
    <xf numFmtId="0" fontId="5" fillId="0" borderId="11" xfId="0" applyFont="1" applyBorder="1"/>
    <xf numFmtId="21" fontId="0" fillId="0" borderId="11" xfId="0" applyNumberFormat="1" applyFont="1" applyBorder="1" applyAlignment="1">
      <alignment horizontal="center"/>
    </xf>
    <xf numFmtId="21" fontId="4" fillId="0" borderId="8" xfId="0" applyNumberFormat="1" applyFont="1" applyBorder="1" applyAlignment="1">
      <alignment horizontal="center"/>
    </xf>
    <xf numFmtId="1" fontId="0" fillId="7" borderId="11" xfId="0" applyNumberFormat="1" applyFont="1" applyFill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0" fillId="5" borderId="12" xfId="0" applyFont="1" applyFill="1" applyBorder="1" applyAlignment="1">
      <alignment horizontal="center"/>
    </xf>
    <xf numFmtId="21" fontId="4" fillId="0" borderId="9" xfId="0" applyNumberFormat="1" applyFont="1" applyBorder="1" applyAlignment="1">
      <alignment horizontal="center"/>
    </xf>
    <xf numFmtId="0" fontId="7" fillId="8" borderId="19" xfId="0" applyFont="1" applyFill="1" applyBorder="1"/>
    <xf numFmtId="0" fontId="7" fillId="8" borderId="20" xfId="0" applyFont="1" applyFill="1" applyBorder="1"/>
    <xf numFmtId="0" fontId="8" fillId="8" borderId="20" xfId="0" applyFont="1" applyFill="1" applyBorder="1" applyAlignment="1"/>
    <xf numFmtId="21" fontId="7" fillId="8" borderId="20" xfId="0" applyNumberFormat="1" applyFont="1" applyFill="1" applyBorder="1" applyAlignment="1">
      <alignment horizontal="center"/>
    </xf>
    <xf numFmtId="0" fontId="7" fillId="8" borderId="20" xfId="0" applyFont="1" applyFill="1" applyBorder="1" applyAlignment="1">
      <alignment horizontal="center"/>
    </xf>
    <xf numFmtId="0" fontId="7" fillId="8" borderId="21" xfId="0" applyFont="1" applyFill="1" applyBorder="1" applyAlignment="1">
      <alignment horizontal="center"/>
    </xf>
    <xf numFmtId="0" fontId="7" fillId="6" borderId="1" xfId="0" applyFont="1" applyFill="1" applyBorder="1"/>
    <xf numFmtId="0" fontId="8" fillId="6" borderId="1" xfId="0" applyFont="1" applyFill="1" applyBorder="1" applyAlignment="1"/>
    <xf numFmtId="21" fontId="7" fillId="6" borderId="1" xfId="0" applyNumberFormat="1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20" fontId="10" fillId="0" borderId="8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95"/>
  <sheetViews>
    <sheetView zoomScaleNormal="100" workbookViewId="0">
      <selection activeCell="A2" sqref="A2"/>
    </sheetView>
  </sheetViews>
  <sheetFormatPr baseColWidth="10" defaultColWidth="14.42578125" defaultRowHeight="15" customHeight="1" x14ac:dyDescent="0.2"/>
  <cols>
    <col min="1" max="1" width="11" style="61" customWidth="1"/>
    <col min="2" max="2" width="17" style="61" bestFit="1" customWidth="1"/>
    <col min="3" max="3" width="23.140625" style="61" customWidth="1"/>
    <col min="4" max="4" width="11" style="61" customWidth="1"/>
    <col min="5" max="5" width="13.7109375" style="61" bestFit="1" customWidth="1"/>
    <col min="6" max="6" width="27.5703125" style="61" bestFit="1" customWidth="1"/>
    <col min="7" max="7" width="16.7109375" style="61" customWidth="1"/>
    <col min="8" max="8" width="18.7109375" style="61" customWidth="1"/>
    <col min="9" max="9" width="13.7109375" style="62" customWidth="1"/>
    <col min="10" max="10" width="16.7109375" style="62" customWidth="1"/>
    <col min="11" max="11" width="14" style="62" customWidth="1"/>
    <col min="12" max="20" width="9" style="61" customWidth="1"/>
    <col min="21" max="16384" width="14.42578125" style="61"/>
  </cols>
  <sheetData>
    <row r="1" spans="1:11" ht="22.9" customHeight="1" thickBot="1" x14ac:dyDescent="0.25">
      <c r="A1" s="56" t="s">
        <v>1</v>
      </c>
      <c r="B1" s="15" t="s">
        <v>2</v>
      </c>
      <c r="C1" s="15" t="s">
        <v>3</v>
      </c>
      <c r="D1" s="15" t="s">
        <v>4</v>
      </c>
      <c r="E1" s="60" t="s">
        <v>5</v>
      </c>
      <c r="F1" s="15" t="s">
        <v>6</v>
      </c>
      <c r="G1" s="57" t="s">
        <v>245</v>
      </c>
      <c r="H1" s="20" t="s">
        <v>259</v>
      </c>
      <c r="I1" s="20" t="s">
        <v>244</v>
      </c>
      <c r="J1" s="20" t="s">
        <v>246</v>
      </c>
      <c r="K1" s="21" t="s">
        <v>247</v>
      </c>
    </row>
    <row r="2" spans="1:11" s="65" customFormat="1" ht="12.75" x14ac:dyDescent="0.2">
      <c r="A2" s="55"/>
      <c r="B2" s="54"/>
      <c r="C2" s="54"/>
      <c r="D2" s="54"/>
      <c r="E2" s="63"/>
      <c r="F2" s="54"/>
      <c r="G2" s="64">
        <v>0.87708333333333333</v>
      </c>
      <c r="H2" s="58"/>
      <c r="I2" s="58"/>
      <c r="J2" s="58"/>
      <c r="K2" s="59"/>
    </row>
    <row r="3" spans="1:11" ht="12.75" x14ac:dyDescent="0.2">
      <c r="A3" s="17">
        <v>134</v>
      </c>
      <c r="B3" s="7" t="s">
        <v>182</v>
      </c>
      <c r="C3" s="7" t="s">
        <v>172</v>
      </c>
      <c r="D3" s="7" t="s">
        <v>9</v>
      </c>
      <c r="E3" s="7" t="s">
        <v>32</v>
      </c>
      <c r="F3" s="1" t="s">
        <v>183</v>
      </c>
      <c r="G3" s="66">
        <f>(H3-G2)</f>
        <v>5.6250000000000022E-2</v>
      </c>
      <c r="H3" s="37">
        <v>0.93333333333333335</v>
      </c>
      <c r="I3" s="36">
        <v>1</v>
      </c>
      <c r="J3" s="67">
        <v>1</v>
      </c>
      <c r="K3" s="68"/>
    </row>
    <row r="4" spans="1:11" ht="12.75" x14ac:dyDescent="0.2">
      <c r="A4" s="19">
        <v>119</v>
      </c>
      <c r="B4" s="69" t="s">
        <v>124</v>
      </c>
      <c r="C4" s="69" t="s">
        <v>125</v>
      </c>
      <c r="D4" s="1" t="s">
        <v>9</v>
      </c>
      <c r="E4" s="7" t="s">
        <v>39</v>
      </c>
      <c r="F4" s="1" t="s">
        <v>51</v>
      </c>
      <c r="G4" s="66">
        <f>(H4-G2)</f>
        <v>5.7638888888888906E-2</v>
      </c>
      <c r="H4" s="37">
        <v>0.93472222222222223</v>
      </c>
      <c r="I4" s="36">
        <v>2</v>
      </c>
      <c r="J4" s="67">
        <v>2</v>
      </c>
      <c r="K4" s="68"/>
    </row>
    <row r="5" spans="1:11" ht="12.75" x14ac:dyDescent="0.2">
      <c r="A5" s="19">
        <v>124</v>
      </c>
      <c r="B5" s="70" t="s">
        <v>143</v>
      </c>
      <c r="C5" s="70" t="s">
        <v>144</v>
      </c>
      <c r="D5" s="1" t="s">
        <v>9</v>
      </c>
      <c r="E5" s="7" t="s">
        <v>39</v>
      </c>
      <c r="F5" s="1" t="s">
        <v>148</v>
      </c>
      <c r="G5" s="66">
        <f>H5-G2</f>
        <v>5.7812500000000044E-2</v>
      </c>
      <c r="H5" s="22">
        <v>0.93489583333333337</v>
      </c>
      <c r="I5" s="36">
        <v>3</v>
      </c>
      <c r="J5" s="67">
        <v>3</v>
      </c>
      <c r="K5" s="68"/>
    </row>
    <row r="6" spans="1:11" ht="12.75" x14ac:dyDescent="0.2">
      <c r="A6" s="17">
        <v>150</v>
      </c>
      <c r="B6" s="7" t="s">
        <v>169</v>
      </c>
      <c r="C6" s="7" t="s">
        <v>170</v>
      </c>
      <c r="D6" s="7" t="s">
        <v>9</v>
      </c>
      <c r="E6" s="7" t="s">
        <v>156</v>
      </c>
      <c r="F6" s="7" t="s">
        <v>163</v>
      </c>
      <c r="G6" s="66">
        <f>H6-G2</f>
        <v>5.7835648148148122E-2</v>
      </c>
      <c r="H6" s="22">
        <v>0.93491898148148145</v>
      </c>
      <c r="I6" s="36">
        <v>4</v>
      </c>
      <c r="J6" s="67">
        <v>4</v>
      </c>
      <c r="K6" s="67">
        <v>1</v>
      </c>
    </row>
    <row r="7" spans="1:11" ht="12.75" x14ac:dyDescent="0.2">
      <c r="A7" s="17">
        <v>158</v>
      </c>
      <c r="B7" s="7" t="s">
        <v>214</v>
      </c>
      <c r="C7" s="7" t="s">
        <v>215</v>
      </c>
      <c r="D7" s="7" t="s">
        <v>9</v>
      </c>
      <c r="E7" s="7"/>
      <c r="F7" s="71"/>
      <c r="G7" s="66">
        <f>H7-G2</f>
        <v>5.8333333333333348E-2</v>
      </c>
      <c r="H7" s="37">
        <v>0.93541666666666667</v>
      </c>
      <c r="I7" s="36">
        <v>5</v>
      </c>
      <c r="J7" s="67">
        <v>5</v>
      </c>
      <c r="K7" s="67"/>
    </row>
    <row r="8" spans="1:11" ht="12.75" x14ac:dyDescent="0.2">
      <c r="A8" s="19">
        <v>116</v>
      </c>
      <c r="B8" s="70" t="s">
        <v>116</v>
      </c>
      <c r="C8" s="70" t="s">
        <v>117</v>
      </c>
      <c r="D8" s="1" t="s">
        <v>9</v>
      </c>
      <c r="E8" s="7" t="s">
        <v>20</v>
      </c>
      <c r="F8" s="1" t="s">
        <v>113</v>
      </c>
      <c r="G8" s="66">
        <f>H8-G2</f>
        <v>5.902777777777779E-2</v>
      </c>
      <c r="H8" s="37">
        <v>0.93611111111111112</v>
      </c>
      <c r="I8" s="36">
        <v>6</v>
      </c>
      <c r="J8" s="67">
        <v>6</v>
      </c>
      <c r="K8" s="67">
        <v>1</v>
      </c>
    </row>
    <row r="9" spans="1:11" ht="12.75" x14ac:dyDescent="0.2">
      <c r="A9" s="19">
        <v>108</v>
      </c>
      <c r="B9" s="70" t="s">
        <v>79</v>
      </c>
      <c r="C9" s="70" t="s">
        <v>80</v>
      </c>
      <c r="D9" s="1" t="s">
        <v>9</v>
      </c>
      <c r="E9" s="7" t="s">
        <v>32</v>
      </c>
      <c r="F9" s="1" t="s">
        <v>82</v>
      </c>
      <c r="G9" s="66">
        <f>H9-G2</f>
        <v>6.3310185185185164E-2</v>
      </c>
      <c r="H9" s="22">
        <v>0.94039351851851849</v>
      </c>
      <c r="I9" s="36">
        <v>7</v>
      </c>
      <c r="J9" s="67">
        <v>7</v>
      </c>
      <c r="K9" s="67">
        <v>2</v>
      </c>
    </row>
    <row r="10" spans="1:11" ht="12.75" x14ac:dyDescent="0.2">
      <c r="A10" s="17">
        <v>147</v>
      </c>
      <c r="B10" s="7" t="s">
        <v>154</v>
      </c>
      <c r="C10" s="7" t="s">
        <v>155</v>
      </c>
      <c r="D10" s="7" t="s">
        <v>9</v>
      </c>
      <c r="E10" s="7" t="s">
        <v>156</v>
      </c>
      <c r="F10" s="71"/>
      <c r="G10" s="66">
        <f>H10-G2</f>
        <v>6.336805555555558E-2</v>
      </c>
      <c r="H10" s="22">
        <v>0.94045138888888891</v>
      </c>
      <c r="I10" s="36">
        <v>8</v>
      </c>
      <c r="J10" s="67">
        <v>8</v>
      </c>
      <c r="K10" s="67">
        <v>2</v>
      </c>
    </row>
    <row r="11" spans="1:11" ht="12.75" x14ac:dyDescent="0.2">
      <c r="A11" s="17">
        <v>159</v>
      </c>
      <c r="B11" s="1" t="s">
        <v>145</v>
      </c>
      <c r="C11" s="1" t="s">
        <v>146</v>
      </c>
      <c r="D11" s="1" t="s">
        <v>9</v>
      </c>
      <c r="E11" s="7" t="s">
        <v>32</v>
      </c>
      <c r="F11" s="1" t="s">
        <v>147</v>
      </c>
      <c r="G11" s="66">
        <f>H11-G2</f>
        <v>6.4004629629629606E-2</v>
      </c>
      <c r="H11" s="22">
        <v>0.94108796296296293</v>
      </c>
      <c r="I11" s="36">
        <v>9</v>
      </c>
      <c r="J11" s="67">
        <v>9</v>
      </c>
      <c r="K11" s="67">
        <v>3</v>
      </c>
    </row>
    <row r="12" spans="1:11" ht="12.75" x14ac:dyDescent="0.2">
      <c r="A12" s="17">
        <v>135</v>
      </c>
      <c r="B12" s="1" t="s">
        <v>184</v>
      </c>
      <c r="C12" s="1" t="s">
        <v>185</v>
      </c>
      <c r="D12" s="1" t="s">
        <v>14</v>
      </c>
      <c r="E12" s="7" t="s">
        <v>20</v>
      </c>
      <c r="F12" s="1" t="s">
        <v>40</v>
      </c>
      <c r="G12" s="66">
        <f>H12-G2</f>
        <v>6.4062500000000022E-2</v>
      </c>
      <c r="H12" s="22">
        <v>0.94114583333333335</v>
      </c>
      <c r="I12" s="36">
        <v>10</v>
      </c>
      <c r="J12" s="67">
        <v>1</v>
      </c>
      <c r="K12" s="68"/>
    </row>
    <row r="13" spans="1:11" ht="12.75" x14ac:dyDescent="0.2">
      <c r="A13" s="17">
        <v>144</v>
      </c>
      <c r="B13" s="7" t="s">
        <v>130</v>
      </c>
      <c r="C13" s="1" t="s">
        <v>200</v>
      </c>
      <c r="D13" s="1" t="s">
        <v>14</v>
      </c>
      <c r="E13" s="1" t="s">
        <v>39</v>
      </c>
      <c r="F13" s="1" t="s">
        <v>201</v>
      </c>
      <c r="G13" s="66">
        <f>H13-G2</f>
        <v>6.5277777777777768E-2</v>
      </c>
      <c r="H13" s="37">
        <v>0.94236111111111109</v>
      </c>
      <c r="I13" s="36">
        <v>11</v>
      </c>
      <c r="J13" s="67">
        <v>2</v>
      </c>
      <c r="K13" s="68"/>
    </row>
    <row r="14" spans="1:11" ht="12.75" x14ac:dyDescent="0.2">
      <c r="A14" s="17">
        <v>149</v>
      </c>
      <c r="B14" s="7" t="s">
        <v>158</v>
      </c>
      <c r="C14" s="7" t="s">
        <v>162</v>
      </c>
      <c r="D14" s="7" t="s">
        <v>9</v>
      </c>
      <c r="E14" s="7" t="s">
        <v>32</v>
      </c>
      <c r="F14" s="7" t="s">
        <v>163</v>
      </c>
      <c r="G14" s="66">
        <f>H14-G2</f>
        <v>6.597222222222221E-2</v>
      </c>
      <c r="H14" s="37">
        <v>0.94305555555555554</v>
      </c>
      <c r="I14" s="36">
        <v>12</v>
      </c>
      <c r="J14" s="67">
        <v>10</v>
      </c>
      <c r="K14" s="67">
        <v>4</v>
      </c>
    </row>
    <row r="15" spans="1:11" ht="12.75" x14ac:dyDescent="0.2">
      <c r="A15" s="17">
        <v>138</v>
      </c>
      <c r="B15" s="7" t="s">
        <v>216</v>
      </c>
      <c r="C15" s="7" t="s">
        <v>217</v>
      </c>
      <c r="D15" s="7" t="s">
        <v>14</v>
      </c>
      <c r="E15" s="71"/>
      <c r="F15" s="71"/>
      <c r="G15" s="66">
        <f>H15-G2</f>
        <v>6.6666666666666652E-2</v>
      </c>
      <c r="H15" s="37">
        <v>0.94374999999999998</v>
      </c>
      <c r="I15" s="36">
        <v>13</v>
      </c>
      <c r="J15" s="67">
        <v>3</v>
      </c>
      <c r="K15" s="68"/>
    </row>
    <row r="16" spans="1:11" ht="12.75" x14ac:dyDescent="0.2">
      <c r="A16" s="19">
        <v>128</v>
      </c>
      <c r="B16" s="69" t="s">
        <v>128</v>
      </c>
      <c r="C16" s="69" t="s">
        <v>129</v>
      </c>
      <c r="D16" s="1" t="s">
        <v>14</v>
      </c>
      <c r="E16" s="7" t="s">
        <v>32</v>
      </c>
      <c r="F16" s="1" t="s">
        <v>58</v>
      </c>
      <c r="G16" s="66">
        <f>H16-G2</f>
        <v>6.6840277777777679E-2</v>
      </c>
      <c r="H16" s="37">
        <v>0.94392361111111101</v>
      </c>
      <c r="I16" s="36">
        <v>14</v>
      </c>
      <c r="J16" s="67">
        <v>4</v>
      </c>
      <c r="K16" s="67">
        <v>1</v>
      </c>
    </row>
    <row r="17" spans="1:11" ht="12.75" x14ac:dyDescent="0.2">
      <c r="A17" s="19">
        <v>125</v>
      </c>
      <c r="B17" s="70" t="s">
        <v>153</v>
      </c>
      <c r="C17" s="70" t="s">
        <v>157</v>
      </c>
      <c r="D17" s="1" t="s">
        <v>9</v>
      </c>
      <c r="E17" s="7" t="s">
        <v>39</v>
      </c>
      <c r="F17" s="1" t="s">
        <v>161</v>
      </c>
      <c r="G17" s="66">
        <f>H17-G2</f>
        <v>6.8055555555555536E-2</v>
      </c>
      <c r="H17" s="37">
        <v>0.94513888888888886</v>
      </c>
      <c r="I17" s="36">
        <v>15</v>
      </c>
      <c r="J17" s="67">
        <v>11</v>
      </c>
      <c r="K17" s="67">
        <v>1</v>
      </c>
    </row>
    <row r="18" spans="1:11" ht="12.75" x14ac:dyDescent="0.2">
      <c r="A18" s="19">
        <v>110</v>
      </c>
      <c r="B18" s="70" t="s">
        <v>7</v>
      </c>
      <c r="C18" s="70" t="s">
        <v>90</v>
      </c>
      <c r="D18" s="1" t="s">
        <v>9</v>
      </c>
      <c r="E18" s="7" t="s">
        <v>20</v>
      </c>
      <c r="F18" s="1" t="s">
        <v>92</v>
      </c>
      <c r="G18" s="66">
        <f>H18-G2</f>
        <v>6.8749999999999978E-2</v>
      </c>
      <c r="H18" s="37">
        <v>0.9458333333333333</v>
      </c>
      <c r="I18" s="36">
        <v>16</v>
      </c>
      <c r="J18" s="67">
        <v>12</v>
      </c>
      <c r="K18" s="67">
        <v>2</v>
      </c>
    </row>
    <row r="19" spans="1:11" ht="12.75" x14ac:dyDescent="0.2">
      <c r="A19" s="17">
        <v>156</v>
      </c>
      <c r="B19" s="70" t="s">
        <v>210</v>
      </c>
      <c r="C19" s="1" t="s">
        <v>211</v>
      </c>
      <c r="D19" s="1" t="s">
        <v>9</v>
      </c>
      <c r="E19" s="1" t="s">
        <v>47</v>
      </c>
      <c r="F19" s="71"/>
      <c r="G19" s="66">
        <f>H19-G2</f>
        <v>6.944444444444442E-2</v>
      </c>
      <c r="H19" s="37">
        <v>0.94652777777777775</v>
      </c>
      <c r="I19" s="36">
        <v>17</v>
      </c>
      <c r="J19" s="67">
        <v>13</v>
      </c>
      <c r="K19" s="67">
        <v>1</v>
      </c>
    </row>
    <row r="20" spans="1:11" ht="12.75" x14ac:dyDescent="0.2">
      <c r="A20" s="17">
        <v>232</v>
      </c>
      <c r="B20" s="7" t="s">
        <v>218</v>
      </c>
      <c r="C20" s="7" t="s">
        <v>219</v>
      </c>
      <c r="D20" s="7" t="s">
        <v>9</v>
      </c>
      <c r="E20" s="7" t="s">
        <v>47</v>
      </c>
      <c r="F20" s="71"/>
      <c r="G20" s="66">
        <f>H20-G2</f>
        <v>7.0138888888888862E-2</v>
      </c>
      <c r="H20" s="37">
        <v>0.94722222222222219</v>
      </c>
      <c r="I20" s="36">
        <v>18</v>
      </c>
      <c r="J20" s="67">
        <v>14</v>
      </c>
      <c r="K20" s="67">
        <v>2</v>
      </c>
    </row>
    <row r="21" spans="1:11" ht="12.75" x14ac:dyDescent="0.2">
      <c r="A21" s="17">
        <v>143</v>
      </c>
      <c r="B21" s="1" t="s">
        <v>197</v>
      </c>
      <c r="C21" s="1" t="s">
        <v>198</v>
      </c>
      <c r="D21" s="1" t="s">
        <v>9</v>
      </c>
      <c r="E21" s="7" t="s">
        <v>39</v>
      </c>
      <c r="F21" s="1" t="s">
        <v>199</v>
      </c>
      <c r="G21" s="66">
        <f>H21-G2</f>
        <v>7.0717592592592582E-2</v>
      </c>
      <c r="H21" s="22">
        <v>0.94780092592592591</v>
      </c>
      <c r="I21" s="36">
        <v>19</v>
      </c>
      <c r="J21" s="67">
        <v>15</v>
      </c>
      <c r="K21" s="67">
        <v>3</v>
      </c>
    </row>
    <row r="22" spans="1:11" ht="12.75" x14ac:dyDescent="0.2">
      <c r="A22" s="17">
        <v>141</v>
      </c>
      <c r="B22" s="1" t="s">
        <v>79</v>
      </c>
      <c r="C22" s="1" t="s">
        <v>195</v>
      </c>
      <c r="D22" s="1" t="s">
        <v>9</v>
      </c>
      <c r="E22" s="7" t="s">
        <v>39</v>
      </c>
      <c r="F22" s="1" t="s">
        <v>196</v>
      </c>
      <c r="G22" s="66">
        <f>H22-G2</f>
        <v>7.1412037037037024E-2</v>
      </c>
      <c r="H22" s="22">
        <v>0.94849537037037035</v>
      </c>
      <c r="I22" s="36">
        <v>20</v>
      </c>
      <c r="J22" s="67">
        <v>16</v>
      </c>
      <c r="K22" s="67">
        <v>4</v>
      </c>
    </row>
    <row r="23" spans="1:11" ht="12.75" x14ac:dyDescent="0.2">
      <c r="A23" s="19">
        <v>103</v>
      </c>
      <c r="B23" s="70" t="s">
        <v>55</v>
      </c>
      <c r="C23" s="70" t="s">
        <v>57</v>
      </c>
      <c r="D23" s="1" t="s">
        <v>14</v>
      </c>
      <c r="E23" s="7" t="s">
        <v>32</v>
      </c>
      <c r="F23" s="1" t="s">
        <v>58</v>
      </c>
      <c r="G23" s="66">
        <f>H23-G2</f>
        <v>7.2164351851851882E-2</v>
      </c>
      <c r="H23" s="22">
        <v>0.94924768518518521</v>
      </c>
      <c r="I23" s="36">
        <v>21</v>
      </c>
      <c r="J23" s="67">
        <v>5</v>
      </c>
      <c r="K23" s="67">
        <v>2</v>
      </c>
    </row>
    <row r="24" spans="1:11" ht="12.75" x14ac:dyDescent="0.2">
      <c r="A24" s="17">
        <v>154</v>
      </c>
      <c r="B24" s="7" t="s">
        <v>206</v>
      </c>
      <c r="C24" s="7" t="s">
        <v>207</v>
      </c>
      <c r="D24" s="7" t="s">
        <v>9</v>
      </c>
      <c r="E24" s="7" t="s">
        <v>208</v>
      </c>
      <c r="F24" s="1" t="s">
        <v>209</v>
      </c>
      <c r="G24" s="66">
        <f>H24-G2</f>
        <v>7.2222222222222188E-2</v>
      </c>
      <c r="H24" s="37">
        <v>0.94930555555555551</v>
      </c>
      <c r="I24" s="36">
        <v>22</v>
      </c>
      <c r="J24" s="67">
        <v>17</v>
      </c>
      <c r="K24" s="67">
        <v>2</v>
      </c>
    </row>
    <row r="25" spans="1:11" ht="12.75" x14ac:dyDescent="0.2">
      <c r="A25" s="17">
        <v>131</v>
      </c>
      <c r="B25" s="1" t="s">
        <v>130</v>
      </c>
      <c r="C25" s="1" t="s">
        <v>131</v>
      </c>
      <c r="D25" s="1" t="s">
        <v>14</v>
      </c>
      <c r="E25" s="7" t="s">
        <v>32</v>
      </c>
      <c r="F25" s="1" t="s">
        <v>113</v>
      </c>
      <c r="G25" s="66">
        <f>H25-G2</f>
        <v>7.378472222222221E-2</v>
      </c>
      <c r="H25" s="22">
        <v>0.95086805555555554</v>
      </c>
      <c r="I25" s="36">
        <v>23</v>
      </c>
      <c r="J25" s="67">
        <v>6</v>
      </c>
      <c r="K25" s="67">
        <v>3</v>
      </c>
    </row>
    <row r="26" spans="1:11" s="72" customFormat="1" ht="12.75" x14ac:dyDescent="0.2">
      <c r="A26" s="19">
        <v>114</v>
      </c>
      <c r="B26" s="70" t="s">
        <v>110</v>
      </c>
      <c r="C26" s="70" t="s">
        <v>111</v>
      </c>
      <c r="D26" s="1" t="s">
        <v>14</v>
      </c>
      <c r="E26" s="7" t="s">
        <v>47</v>
      </c>
      <c r="F26" s="1" t="s">
        <v>113</v>
      </c>
      <c r="G26" s="66">
        <f>H26-G2</f>
        <v>7.3842592592592626E-2</v>
      </c>
      <c r="H26" s="22">
        <v>0.95092592592592595</v>
      </c>
      <c r="I26" s="36">
        <v>24</v>
      </c>
      <c r="J26" s="67">
        <v>7</v>
      </c>
      <c r="K26" s="67">
        <v>1</v>
      </c>
    </row>
    <row r="27" spans="1:11" ht="12.75" x14ac:dyDescent="0.2">
      <c r="A27" s="17">
        <v>139</v>
      </c>
      <c r="B27" s="1" t="s">
        <v>189</v>
      </c>
      <c r="C27" s="1" t="s">
        <v>190</v>
      </c>
      <c r="D27" s="1" t="s">
        <v>14</v>
      </c>
      <c r="E27" s="7" t="s">
        <v>39</v>
      </c>
      <c r="F27" s="1" t="s">
        <v>191</v>
      </c>
      <c r="G27" s="66">
        <f>H27-G2</f>
        <v>7.4305555555555514E-2</v>
      </c>
      <c r="H27" s="37">
        <v>0.95138888888888884</v>
      </c>
      <c r="I27" s="36">
        <v>25</v>
      </c>
      <c r="J27" s="67">
        <v>8</v>
      </c>
      <c r="K27" s="73">
        <v>1</v>
      </c>
    </row>
    <row r="28" spans="1:11" ht="12.75" x14ac:dyDescent="0.2">
      <c r="A28" s="19">
        <v>111</v>
      </c>
      <c r="B28" s="70" t="s">
        <v>95</v>
      </c>
      <c r="C28" s="70" t="s">
        <v>97</v>
      </c>
      <c r="D28" s="1" t="s">
        <v>14</v>
      </c>
      <c r="E28" s="7" t="s">
        <v>39</v>
      </c>
      <c r="F28" s="1" t="s">
        <v>100</v>
      </c>
      <c r="G28" s="66">
        <f>H28-G2</f>
        <v>7.5694444444444398E-2</v>
      </c>
      <c r="H28" s="37">
        <v>0.95277777777777772</v>
      </c>
      <c r="I28" s="36">
        <v>26</v>
      </c>
      <c r="J28" s="67">
        <v>9</v>
      </c>
      <c r="K28" s="67">
        <v>2</v>
      </c>
    </row>
    <row r="29" spans="1:11" ht="12.75" x14ac:dyDescent="0.2">
      <c r="A29" s="17">
        <v>140</v>
      </c>
      <c r="B29" s="1" t="s">
        <v>192</v>
      </c>
      <c r="C29" s="1" t="s">
        <v>193</v>
      </c>
      <c r="D29" s="1" t="s">
        <v>9</v>
      </c>
      <c r="E29" s="7" t="s">
        <v>39</v>
      </c>
      <c r="F29" s="1" t="s">
        <v>194</v>
      </c>
      <c r="G29" s="66">
        <f>H29-G2</f>
        <v>7.5694444444444398E-2</v>
      </c>
      <c r="H29" s="37">
        <v>0.95277777777777772</v>
      </c>
      <c r="I29" s="36">
        <v>27</v>
      </c>
      <c r="J29" s="67">
        <v>18</v>
      </c>
      <c r="K29" s="67">
        <v>5</v>
      </c>
    </row>
    <row r="30" spans="1:11" ht="12.75" x14ac:dyDescent="0.2">
      <c r="A30" s="17">
        <v>148</v>
      </c>
      <c r="B30" s="7" t="s">
        <v>158</v>
      </c>
      <c r="C30" s="7" t="s">
        <v>159</v>
      </c>
      <c r="D30" s="7" t="s">
        <v>9</v>
      </c>
      <c r="E30" s="7" t="s">
        <v>156</v>
      </c>
      <c r="F30" s="71"/>
      <c r="G30" s="66">
        <f>H30-G2</f>
        <v>7.638888888888884E-2</v>
      </c>
      <c r="H30" s="66">
        <v>0.95347222222222217</v>
      </c>
      <c r="I30" s="36">
        <v>28</v>
      </c>
      <c r="J30" s="67">
        <v>19</v>
      </c>
      <c r="K30" s="67">
        <v>3</v>
      </c>
    </row>
    <row r="31" spans="1:11" ht="12.75" x14ac:dyDescent="0.2">
      <c r="A31" s="19">
        <v>105</v>
      </c>
      <c r="B31" s="70" t="s">
        <v>64</v>
      </c>
      <c r="C31" s="70" t="s">
        <v>65</v>
      </c>
      <c r="D31" s="1" t="s">
        <v>9</v>
      </c>
      <c r="E31" s="7" t="s">
        <v>32</v>
      </c>
      <c r="F31" s="1" t="s">
        <v>38</v>
      </c>
      <c r="G31" s="66">
        <f>H31-G2</f>
        <v>8.0671296296296324E-2</v>
      </c>
      <c r="H31" s="22">
        <v>0.95775462962962965</v>
      </c>
      <c r="I31" s="36">
        <v>29</v>
      </c>
      <c r="J31" s="67">
        <v>20</v>
      </c>
      <c r="K31" s="67">
        <v>4</v>
      </c>
    </row>
    <row r="32" spans="1:11" ht="12.75" x14ac:dyDescent="0.2">
      <c r="A32" s="17">
        <v>152</v>
      </c>
      <c r="B32" s="7" t="s">
        <v>202</v>
      </c>
      <c r="C32" s="7" t="s">
        <v>203</v>
      </c>
      <c r="D32" s="7" t="s">
        <v>9</v>
      </c>
      <c r="E32" s="1" t="s">
        <v>47</v>
      </c>
      <c r="F32" s="71"/>
      <c r="G32" s="66">
        <f>H32-G2</f>
        <v>8.0706018518518552E-2</v>
      </c>
      <c r="H32" s="22">
        <v>0.95778935185185188</v>
      </c>
      <c r="I32" s="36">
        <v>30</v>
      </c>
      <c r="J32" s="67">
        <v>21</v>
      </c>
      <c r="K32" s="67">
        <v>3</v>
      </c>
    </row>
    <row r="33" spans="1:11" ht="12.75" x14ac:dyDescent="0.2">
      <c r="A33" s="19">
        <v>122</v>
      </c>
      <c r="B33" s="70" t="s">
        <v>135</v>
      </c>
      <c r="C33" s="70" t="s">
        <v>136</v>
      </c>
      <c r="D33" s="1" t="s">
        <v>14</v>
      </c>
      <c r="E33" s="7" t="s">
        <v>39</v>
      </c>
      <c r="F33" s="1" t="s">
        <v>63</v>
      </c>
      <c r="G33" s="66">
        <f>H33-G2</f>
        <v>8.072916666666663E-2</v>
      </c>
      <c r="H33" s="22">
        <v>0.95781249999999996</v>
      </c>
      <c r="I33" s="36">
        <v>31</v>
      </c>
      <c r="J33" s="67">
        <v>10</v>
      </c>
      <c r="K33" s="67">
        <v>3</v>
      </c>
    </row>
    <row r="34" spans="1:11" ht="12.75" x14ac:dyDescent="0.2">
      <c r="A34" s="19">
        <v>121</v>
      </c>
      <c r="B34" s="70" t="s">
        <v>126</v>
      </c>
      <c r="C34" s="70" t="s">
        <v>127</v>
      </c>
      <c r="D34" s="1" t="s">
        <v>14</v>
      </c>
      <c r="E34" s="7" t="s">
        <v>32</v>
      </c>
      <c r="F34" s="1" t="s">
        <v>9</v>
      </c>
      <c r="G34" s="66">
        <f>H34-G2</f>
        <v>8.0729166666666741E-2</v>
      </c>
      <c r="H34" s="74">
        <v>0.95781250000000007</v>
      </c>
      <c r="I34" s="36">
        <v>32</v>
      </c>
      <c r="J34" s="67">
        <v>11</v>
      </c>
      <c r="K34" s="67">
        <v>4</v>
      </c>
    </row>
    <row r="35" spans="1:11" ht="12.75" x14ac:dyDescent="0.2">
      <c r="A35" s="17">
        <v>136</v>
      </c>
      <c r="B35" s="1" t="s">
        <v>141</v>
      </c>
      <c r="C35" s="1" t="s">
        <v>142</v>
      </c>
      <c r="D35" s="1" t="s">
        <v>9</v>
      </c>
      <c r="E35" s="7" t="s">
        <v>32</v>
      </c>
      <c r="F35" s="1" t="s">
        <v>38</v>
      </c>
      <c r="G35" s="66">
        <f>H35-G2</f>
        <v>8.3449074074074092E-2</v>
      </c>
      <c r="H35" s="22">
        <v>0.96053240740740742</v>
      </c>
      <c r="I35" s="36">
        <v>33</v>
      </c>
      <c r="J35" s="67">
        <v>22</v>
      </c>
      <c r="K35" s="67">
        <v>5</v>
      </c>
    </row>
    <row r="36" spans="1:11" ht="12.75" x14ac:dyDescent="0.2">
      <c r="A36" s="19">
        <v>115</v>
      </c>
      <c r="B36" s="70" t="s">
        <v>114</v>
      </c>
      <c r="C36" s="70" t="s">
        <v>115</v>
      </c>
      <c r="D36" s="1" t="s">
        <v>9</v>
      </c>
      <c r="E36" s="7" t="s">
        <v>47</v>
      </c>
      <c r="F36" s="1" t="s">
        <v>69</v>
      </c>
      <c r="G36" s="66">
        <f>H36-G2</f>
        <v>8.4027777777777812E-2</v>
      </c>
      <c r="H36" s="37">
        <v>0.96111111111111114</v>
      </c>
      <c r="I36" s="36">
        <v>34</v>
      </c>
      <c r="J36" s="67">
        <v>23</v>
      </c>
      <c r="K36" s="67">
        <v>4</v>
      </c>
    </row>
    <row r="37" spans="1:11" ht="12.75" x14ac:dyDescent="0.2">
      <c r="A37" s="17">
        <v>129</v>
      </c>
      <c r="B37" s="1" t="s">
        <v>173</v>
      </c>
      <c r="C37" s="1" t="s">
        <v>174</v>
      </c>
      <c r="D37" s="1" t="s">
        <v>9</v>
      </c>
      <c r="E37" s="7" t="s">
        <v>39</v>
      </c>
      <c r="F37" s="1" t="s">
        <v>175</v>
      </c>
      <c r="G37" s="66">
        <f>H37-G2</f>
        <v>8.4374999999999978E-2</v>
      </c>
      <c r="H37" s="22">
        <v>0.9614583333333333</v>
      </c>
      <c r="I37" s="36">
        <v>35</v>
      </c>
      <c r="J37" s="67">
        <v>24</v>
      </c>
      <c r="K37" s="67">
        <v>6</v>
      </c>
    </row>
    <row r="38" spans="1:11" ht="12.75" x14ac:dyDescent="0.2">
      <c r="A38" s="17">
        <v>153</v>
      </c>
      <c r="B38" s="7" t="s">
        <v>204</v>
      </c>
      <c r="C38" s="7" t="s">
        <v>205</v>
      </c>
      <c r="D38" s="7" t="s">
        <v>9</v>
      </c>
      <c r="E38" s="1" t="s">
        <v>47</v>
      </c>
      <c r="F38" s="71"/>
      <c r="G38" s="66">
        <f>H38-G2</f>
        <v>8.4722222222222254E-2</v>
      </c>
      <c r="H38" s="37">
        <v>0.96180555555555558</v>
      </c>
      <c r="I38" s="36">
        <v>36</v>
      </c>
      <c r="J38" s="67">
        <v>25</v>
      </c>
      <c r="K38" s="67">
        <v>5</v>
      </c>
    </row>
    <row r="39" spans="1:11" ht="12.75" x14ac:dyDescent="0.2">
      <c r="A39" s="19">
        <v>109</v>
      </c>
      <c r="B39" s="70" t="s">
        <v>85</v>
      </c>
      <c r="C39" s="70" t="s">
        <v>86</v>
      </c>
      <c r="D39" s="1" t="s">
        <v>9</v>
      </c>
      <c r="E39" s="7" t="s">
        <v>39</v>
      </c>
      <c r="F39" s="1" t="s">
        <v>51</v>
      </c>
      <c r="G39" s="66">
        <f>H39-G2</f>
        <v>8.6111111111111138E-2</v>
      </c>
      <c r="H39" s="37">
        <v>0.96319444444444446</v>
      </c>
      <c r="I39" s="36">
        <v>37</v>
      </c>
      <c r="J39" s="67">
        <v>26</v>
      </c>
      <c r="K39" s="67">
        <v>7</v>
      </c>
    </row>
    <row r="40" spans="1:11" ht="12.75" x14ac:dyDescent="0.2">
      <c r="A40" s="19">
        <v>102</v>
      </c>
      <c r="B40" s="70" t="s">
        <v>43</v>
      </c>
      <c r="C40" s="70" t="s">
        <v>45</v>
      </c>
      <c r="D40" s="1" t="s">
        <v>9</v>
      </c>
      <c r="E40" s="7" t="s">
        <v>32</v>
      </c>
      <c r="F40" s="1" t="s">
        <v>46</v>
      </c>
      <c r="G40" s="66">
        <f>H40-G2</f>
        <v>8.680555555555558E-2</v>
      </c>
      <c r="H40" s="37">
        <v>0.96388888888888891</v>
      </c>
      <c r="I40" s="36">
        <v>38</v>
      </c>
      <c r="J40" s="67">
        <v>27</v>
      </c>
      <c r="K40" s="67">
        <v>6</v>
      </c>
    </row>
    <row r="41" spans="1:11" ht="12.75" x14ac:dyDescent="0.2">
      <c r="A41" s="19">
        <v>118</v>
      </c>
      <c r="B41" s="69" t="s">
        <v>121</v>
      </c>
      <c r="C41" s="69" t="s">
        <v>122</v>
      </c>
      <c r="D41" s="1" t="s">
        <v>14</v>
      </c>
      <c r="E41" s="7" t="s">
        <v>39</v>
      </c>
      <c r="F41" s="1" t="s">
        <v>123</v>
      </c>
      <c r="G41" s="66">
        <f>H41-G2</f>
        <v>8.680555555555558E-2</v>
      </c>
      <c r="H41" s="37">
        <v>0.96388888888888891</v>
      </c>
      <c r="I41" s="36">
        <v>39</v>
      </c>
      <c r="J41" s="67">
        <v>12</v>
      </c>
      <c r="K41" s="67">
        <v>4</v>
      </c>
    </row>
    <row r="42" spans="1:11" ht="12.75" x14ac:dyDescent="0.2">
      <c r="A42" s="19">
        <v>104</v>
      </c>
      <c r="B42" s="70" t="s">
        <v>61</v>
      </c>
      <c r="C42" s="70" t="s">
        <v>62</v>
      </c>
      <c r="D42" s="1" t="s">
        <v>14</v>
      </c>
      <c r="E42" s="7" t="s">
        <v>39</v>
      </c>
      <c r="F42" s="1" t="s">
        <v>63</v>
      </c>
      <c r="G42" s="66">
        <f>H42-G2</f>
        <v>8.7500000000000022E-2</v>
      </c>
      <c r="H42" s="37">
        <v>0.96458333333333335</v>
      </c>
      <c r="I42" s="36">
        <v>40</v>
      </c>
      <c r="J42" s="67">
        <v>13</v>
      </c>
      <c r="K42" s="67">
        <v>5</v>
      </c>
    </row>
    <row r="43" spans="1:11" ht="12.75" x14ac:dyDescent="0.2">
      <c r="A43" s="19">
        <v>107</v>
      </c>
      <c r="B43" s="69" t="s">
        <v>74</v>
      </c>
      <c r="C43" s="69" t="s">
        <v>76</v>
      </c>
      <c r="D43" s="1" t="s">
        <v>9</v>
      </c>
      <c r="E43" s="7" t="s">
        <v>20</v>
      </c>
      <c r="F43" s="1" t="s">
        <v>77</v>
      </c>
      <c r="G43" s="66">
        <f>H43-G2</f>
        <v>8.8194444444444464E-2</v>
      </c>
      <c r="H43" s="37">
        <v>0.96527777777777779</v>
      </c>
      <c r="I43" s="36">
        <v>41</v>
      </c>
      <c r="J43" s="67">
        <v>28</v>
      </c>
      <c r="K43" s="67">
        <v>3</v>
      </c>
    </row>
    <row r="44" spans="1:11" ht="12.75" x14ac:dyDescent="0.2">
      <c r="A44" s="19">
        <v>123</v>
      </c>
      <c r="B44" s="70" t="s">
        <v>139</v>
      </c>
      <c r="C44" s="70" t="s">
        <v>140</v>
      </c>
      <c r="D44" s="1" t="s">
        <v>14</v>
      </c>
      <c r="E44" s="7" t="s">
        <v>39</v>
      </c>
      <c r="F44" s="1" t="s">
        <v>51</v>
      </c>
      <c r="G44" s="66">
        <f>H44-G2</f>
        <v>9.5138888888888884E-2</v>
      </c>
      <c r="H44" s="37">
        <v>0.97222222222222221</v>
      </c>
      <c r="I44" s="36">
        <v>42</v>
      </c>
      <c r="J44" s="67">
        <v>14</v>
      </c>
      <c r="K44" s="67">
        <v>6</v>
      </c>
    </row>
    <row r="45" spans="1:11" ht="12.75" x14ac:dyDescent="0.2">
      <c r="A45" s="19">
        <v>113</v>
      </c>
      <c r="B45" s="70" t="s">
        <v>7</v>
      </c>
      <c r="C45" s="70" t="s">
        <v>107</v>
      </c>
      <c r="D45" s="1" t="s">
        <v>9</v>
      </c>
      <c r="E45" s="7" t="s">
        <v>47</v>
      </c>
      <c r="F45" s="1" t="s">
        <v>96</v>
      </c>
      <c r="G45" s="66">
        <f>H45-G2</f>
        <v>0.1020833333333333</v>
      </c>
      <c r="H45" s="66">
        <v>0.97916666666666663</v>
      </c>
      <c r="I45" s="36">
        <v>43</v>
      </c>
      <c r="J45" s="67">
        <v>29</v>
      </c>
      <c r="K45" s="67">
        <v>6</v>
      </c>
    </row>
    <row r="46" spans="1:11" ht="12.75" x14ac:dyDescent="0.2">
      <c r="A46" s="17">
        <v>133</v>
      </c>
      <c r="B46" s="1" t="s">
        <v>179</v>
      </c>
      <c r="C46" s="1" t="s">
        <v>180</v>
      </c>
      <c r="D46" s="1" t="s">
        <v>9</v>
      </c>
      <c r="E46" s="7" t="s">
        <v>39</v>
      </c>
      <c r="F46" s="1" t="s">
        <v>181</v>
      </c>
      <c r="G46" s="66">
        <f>H46-G2</f>
        <v>0.10277777777777775</v>
      </c>
      <c r="H46" s="66">
        <v>0.97986111111111107</v>
      </c>
      <c r="I46" s="36">
        <v>44</v>
      </c>
      <c r="J46" s="67">
        <v>30</v>
      </c>
      <c r="K46" s="67">
        <v>8</v>
      </c>
    </row>
    <row r="47" spans="1:11" ht="12.75" x14ac:dyDescent="0.2">
      <c r="A47" s="19">
        <v>117</v>
      </c>
      <c r="B47" s="69" t="s">
        <v>118</v>
      </c>
      <c r="C47" s="69" t="s">
        <v>119</v>
      </c>
      <c r="D47" s="1" t="s">
        <v>14</v>
      </c>
      <c r="E47" s="7" t="s">
        <v>39</v>
      </c>
      <c r="F47" s="1" t="s">
        <v>120</v>
      </c>
      <c r="G47" s="66">
        <f>H47-G2</f>
        <v>0.1034722222222223</v>
      </c>
      <c r="H47" s="66">
        <v>0.98055555555555562</v>
      </c>
      <c r="I47" s="36">
        <v>45</v>
      </c>
      <c r="J47" s="67">
        <v>15</v>
      </c>
      <c r="K47" s="67">
        <v>7</v>
      </c>
    </row>
    <row r="48" spans="1:11" ht="12.75" x14ac:dyDescent="0.2">
      <c r="A48" s="17">
        <v>137</v>
      </c>
      <c r="B48" s="1" t="s">
        <v>186</v>
      </c>
      <c r="C48" s="1" t="s">
        <v>187</v>
      </c>
      <c r="D48" s="1" t="s">
        <v>14</v>
      </c>
      <c r="E48" s="7" t="s">
        <v>39</v>
      </c>
      <c r="F48" s="1" t="s">
        <v>188</v>
      </c>
      <c r="G48" s="66">
        <f>H48-G2</f>
        <v>0.10902777777777783</v>
      </c>
      <c r="H48" s="66">
        <v>0.98611111111111116</v>
      </c>
      <c r="I48" s="36">
        <v>46</v>
      </c>
      <c r="J48" s="67">
        <v>31</v>
      </c>
      <c r="K48" s="67">
        <v>8</v>
      </c>
    </row>
    <row r="49" spans="1:11" ht="12.75" x14ac:dyDescent="0.2">
      <c r="A49" s="19">
        <v>127</v>
      </c>
      <c r="B49" s="69" t="s">
        <v>165</v>
      </c>
      <c r="C49" s="69" t="s">
        <v>166</v>
      </c>
      <c r="D49" s="1" t="s">
        <v>9</v>
      </c>
      <c r="E49" s="7" t="s">
        <v>20</v>
      </c>
      <c r="F49" s="1" t="s">
        <v>69</v>
      </c>
      <c r="G49" s="66">
        <f>H49-G2</f>
        <v>0.11024305555555558</v>
      </c>
      <c r="H49" s="74">
        <v>0.98732638888888891</v>
      </c>
      <c r="I49" s="36">
        <v>47</v>
      </c>
      <c r="J49" s="67">
        <v>32</v>
      </c>
      <c r="K49" s="67">
        <v>4</v>
      </c>
    </row>
    <row r="50" spans="1:11" ht="12.75" x14ac:dyDescent="0.2">
      <c r="A50" s="17">
        <v>130</v>
      </c>
      <c r="B50" s="1" t="s">
        <v>176</v>
      </c>
      <c r="C50" s="1" t="s">
        <v>177</v>
      </c>
      <c r="D50" s="1" t="s">
        <v>14</v>
      </c>
      <c r="E50" s="7" t="s">
        <v>39</v>
      </c>
      <c r="F50" s="1" t="s">
        <v>178</v>
      </c>
      <c r="G50" s="66">
        <f>H50-G2</f>
        <v>0.11041666666666661</v>
      </c>
      <c r="H50" s="66">
        <v>0.98749999999999993</v>
      </c>
      <c r="I50" s="36">
        <v>49</v>
      </c>
      <c r="J50" s="67">
        <v>16</v>
      </c>
      <c r="K50" s="67">
        <v>9</v>
      </c>
    </row>
    <row r="51" spans="1:11" ht="12.75" x14ac:dyDescent="0.2">
      <c r="A51" s="19">
        <v>106</v>
      </c>
      <c r="B51" s="70" t="s">
        <v>66</v>
      </c>
      <c r="C51" s="70" t="s">
        <v>67</v>
      </c>
      <c r="D51" s="1" t="s">
        <v>9</v>
      </c>
      <c r="E51" s="7" t="s">
        <v>20</v>
      </c>
      <c r="F51" s="1" t="s">
        <v>69</v>
      </c>
      <c r="G51" s="66">
        <f>H51-G2</f>
        <v>0.11041666666666661</v>
      </c>
      <c r="H51" s="37">
        <v>0.98749999999999993</v>
      </c>
      <c r="I51" s="36">
        <v>48</v>
      </c>
      <c r="J51" s="67">
        <v>33</v>
      </c>
      <c r="K51" s="67">
        <v>5</v>
      </c>
    </row>
    <row r="52" spans="1:11" ht="12.75" x14ac:dyDescent="0.2">
      <c r="A52" s="17">
        <v>145</v>
      </c>
      <c r="B52" s="7" t="s">
        <v>132</v>
      </c>
      <c r="C52" s="7" t="s">
        <v>133</v>
      </c>
      <c r="D52" s="7" t="s">
        <v>14</v>
      </c>
      <c r="E52" s="7" t="s">
        <v>32</v>
      </c>
      <c r="F52" s="71"/>
      <c r="G52" s="66">
        <f>H52-G2</f>
        <v>0.11527777777777781</v>
      </c>
      <c r="H52" s="66">
        <v>0.99236111111111114</v>
      </c>
      <c r="I52" s="36">
        <v>50</v>
      </c>
      <c r="J52" s="67">
        <v>17</v>
      </c>
      <c r="K52" s="67">
        <v>5</v>
      </c>
    </row>
    <row r="53" spans="1:11" ht="12.75" x14ac:dyDescent="0.2">
      <c r="A53" s="17">
        <v>146</v>
      </c>
      <c r="B53" s="7" t="s">
        <v>151</v>
      </c>
      <c r="C53" s="7" t="s">
        <v>152</v>
      </c>
      <c r="D53" s="7" t="s">
        <v>9</v>
      </c>
      <c r="E53" s="7" t="s">
        <v>32</v>
      </c>
      <c r="F53" s="71"/>
      <c r="G53" s="66">
        <f>H53-G2</f>
        <v>0.11527777777777781</v>
      </c>
      <c r="H53" s="66">
        <v>0.99236111111111114</v>
      </c>
      <c r="I53" s="36">
        <v>51</v>
      </c>
      <c r="J53" s="67">
        <v>34</v>
      </c>
      <c r="K53" s="67">
        <v>7</v>
      </c>
    </row>
    <row r="54" spans="1:11" ht="12.75" x14ac:dyDescent="0.2">
      <c r="A54" s="17">
        <v>157</v>
      </c>
      <c r="B54" s="1" t="s">
        <v>212</v>
      </c>
      <c r="C54" s="1" t="s">
        <v>213</v>
      </c>
      <c r="D54" s="7" t="s">
        <v>14</v>
      </c>
      <c r="E54" s="71" t="s">
        <v>32</v>
      </c>
      <c r="F54" s="71"/>
      <c r="G54" s="67"/>
      <c r="H54" s="67" t="s">
        <v>220</v>
      </c>
      <c r="I54" s="67"/>
      <c r="J54" s="67"/>
      <c r="K54" s="67"/>
    </row>
    <row r="55" spans="1:11" ht="12.75" x14ac:dyDescent="0.2">
      <c r="A55" s="19">
        <v>101</v>
      </c>
      <c r="B55" s="70" t="s">
        <v>36</v>
      </c>
      <c r="C55" s="70" t="s">
        <v>37</v>
      </c>
      <c r="D55" s="1" t="s">
        <v>14</v>
      </c>
      <c r="E55" s="7" t="s">
        <v>39</v>
      </c>
      <c r="F55" s="1" t="s">
        <v>40</v>
      </c>
      <c r="G55" s="67"/>
      <c r="H55" s="75" t="s">
        <v>220</v>
      </c>
      <c r="I55" s="67"/>
      <c r="J55" s="67"/>
      <c r="K55" s="67"/>
    </row>
    <row r="56" spans="1:11" ht="13.5" thickBot="1" x14ac:dyDescent="0.25">
      <c r="A56" s="76">
        <v>112</v>
      </c>
      <c r="B56" s="77" t="s">
        <v>102</v>
      </c>
      <c r="C56" s="77" t="s">
        <v>105</v>
      </c>
      <c r="D56" s="78" t="s">
        <v>9</v>
      </c>
      <c r="E56" s="78" t="s">
        <v>39</v>
      </c>
      <c r="F56" s="78" t="s">
        <v>40</v>
      </c>
      <c r="G56" s="67"/>
      <c r="H56" s="73" t="s">
        <v>220</v>
      </c>
      <c r="I56" s="73"/>
      <c r="J56" s="73"/>
      <c r="K56" s="67"/>
    </row>
    <row r="57" spans="1:11" ht="12.75" x14ac:dyDescent="0.2"/>
    <row r="58" spans="1:11" ht="12.75" customHeight="1" x14ac:dyDescent="0.2"/>
    <row r="59" spans="1:11" ht="12.75" customHeight="1" x14ac:dyDescent="0.2"/>
    <row r="60" spans="1:11" ht="12.75" customHeight="1" x14ac:dyDescent="0.2"/>
    <row r="61" spans="1:11" ht="12.75" customHeight="1" x14ac:dyDescent="0.2"/>
    <row r="62" spans="1:11" ht="12.75" customHeight="1" x14ac:dyDescent="0.2"/>
    <row r="63" spans="1:11" ht="12.75" customHeight="1" x14ac:dyDescent="0.2"/>
    <row r="64" spans="1:11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</sheetData>
  <autoFilter ref="A1:K56" xr:uid="{32C6AE41-1AA8-4FFD-87DB-2C543AE0428A}"/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000"/>
  <sheetViews>
    <sheetView workbookViewId="0">
      <selection activeCell="E20" sqref="E20"/>
    </sheetView>
  </sheetViews>
  <sheetFormatPr baseColWidth="10" defaultColWidth="14.42578125" defaultRowHeight="15" customHeight="1" x14ac:dyDescent="0.2"/>
  <cols>
    <col min="1" max="2" width="11" customWidth="1"/>
    <col min="3" max="3" width="12.140625" customWidth="1"/>
    <col min="4" max="4" width="11" customWidth="1"/>
    <col min="5" max="5" width="18.28515625" customWidth="1"/>
    <col min="6" max="6" width="13.42578125" customWidth="1"/>
    <col min="7" max="7" width="13.42578125" style="35" customWidth="1"/>
    <col min="8" max="8" width="12.7109375" customWidth="1"/>
    <col min="9" max="9" width="14.7109375" customWidth="1"/>
    <col min="10" max="23" width="9" customWidth="1"/>
  </cols>
  <sheetData>
    <row r="1" spans="1:9" ht="12.75" customHeight="1" x14ac:dyDescent="0.2">
      <c r="A1" s="38" t="s">
        <v>0</v>
      </c>
      <c r="B1" s="46" t="s">
        <v>2</v>
      </c>
      <c r="C1" s="46" t="s">
        <v>3</v>
      </c>
      <c r="D1" s="46" t="s">
        <v>4</v>
      </c>
      <c r="E1" s="53" t="s">
        <v>5</v>
      </c>
      <c r="F1" s="46" t="s">
        <v>6</v>
      </c>
      <c r="G1" s="50" t="s">
        <v>245</v>
      </c>
      <c r="H1" s="51" t="s">
        <v>244</v>
      </c>
      <c r="I1" s="52" t="s">
        <v>246</v>
      </c>
    </row>
    <row r="2" spans="1:9" ht="14.25" customHeight="1" x14ac:dyDescent="0.2">
      <c r="A2" s="39">
        <v>6</v>
      </c>
      <c r="B2" s="2" t="s">
        <v>22</v>
      </c>
      <c r="C2" s="2" t="s">
        <v>23</v>
      </c>
      <c r="D2" s="5" t="s">
        <v>9</v>
      </c>
      <c r="E2" s="2" t="s">
        <v>10</v>
      </c>
      <c r="F2" s="4" t="s">
        <v>243</v>
      </c>
      <c r="G2" s="47" t="s">
        <v>248</v>
      </c>
      <c r="H2" s="27">
        <v>1</v>
      </c>
      <c r="I2" s="26">
        <v>1</v>
      </c>
    </row>
    <row r="3" spans="1:9" ht="14.25" customHeight="1" x14ac:dyDescent="0.2">
      <c r="A3" s="39">
        <v>1</v>
      </c>
      <c r="B3" s="2" t="s">
        <v>7</v>
      </c>
      <c r="C3" s="2" t="s">
        <v>8</v>
      </c>
      <c r="D3" s="2" t="s">
        <v>9</v>
      </c>
      <c r="E3" s="2" t="s">
        <v>10</v>
      </c>
      <c r="F3" s="2" t="s">
        <v>11</v>
      </c>
      <c r="G3" s="47" t="s">
        <v>249</v>
      </c>
      <c r="H3" s="27">
        <v>2</v>
      </c>
      <c r="I3" s="26">
        <v>2</v>
      </c>
    </row>
    <row r="4" spans="1:9" ht="14.25" customHeight="1" x14ac:dyDescent="0.2">
      <c r="A4" s="39">
        <v>4</v>
      </c>
      <c r="B4" s="2" t="s">
        <v>15</v>
      </c>
      <c r="C4" s="2" t="s">
        <v>8</v>
      </c>
      <c r="D4" s="2" t="s">
        <v>9</v>
      </c>
      <c r="E4" s="2" t="s">
        <v>10</v>
      </c>
      <c r="F4" s="2" t="s">
        <v>18</v>
      </c>
      <c r="G4" s="47" t="s">
        <v>250</v>
      </c>
      <c r="H4" s="27">
        <v>3</v>
      </c>
      <c r="I4" s="26">
        <v>3</v>
      </c>
    </row>
    <row r="5" spans="1:9" ht="14.25" customHeight="1" x14ac:dyDescent="0.2">
      <c r="A5" s="39">
        <v>7</v>
      </c>
      <c r="B5" s="2" t="s">
        <v>24</v>
      </c>
      <c r="C5" s="2" t="s">
        <v>25</v>
      </c>
      <c r="D5" s="4" t="s">
        <v>9</v>
      </c>
      <c r="E5" s="2" t="s">
        <v>10</v>
      </c>
      <c r="F5" s="4" t="s">
        <v>163</v>
      </c>
      <c r="G5" s="47" t="s">
        <v>251</v>
      </c>
      <c r="H5" s="27">
        <v>4</v>
      </c>
      <c r="I5" s="26">
        <v>4</v>
      </c>
    </row>
    <row r="6" spans="1:9" ht="14.25" customHeight="1" x14ac:dyDescent="0.2">
      <c r="A6" s="40">
        <v>12</v>
      </c>
      <c r="B6" s="7" t="s">
        <v>221</v>
      </c>
      <c r="C6" s="7" t="s">
        <v>222</v>
      </c>
      <c r="D6" s="4" t="s">
        <v>9</v>
      </c>
      <c r="E6" s="2" t="s">
        <v>10</v>
      </c>
      <c r="F6" s="5"/>
      <c r="G6" s="48" t="s">
        <v>252</v>
      </c>
      <c r="H6" s="27">
        <v>5</v>
      </c>
      <c r="I6" s="26">
        <v>5</v>
      </c>
    </row>
    <row r="7" spans="1:9" ht="14.25" customHeight="1" x14ac:dyDescent="0.2">
      <c r="A7" s="39">
        <v>8</v>
      </c>
      <c r="B7" s="2" t="s">
        <v>26</v>
      </c>
      <c r="C7" s="2" t="s">
        <v>21</v>
      </c>
      <c r="D7" s="4" t="s">
        <v>9</v>
      </c>
      <c r="E7" s="2" t="s">
        <v>10</v>
      </c>
      <c r="F7" s="4" t="s">
        <v>163</v>
      </c>
      <c r="G7" s="47" t="s">
        <v>253</v>
      </c>
      <c r="H7" s="27">
        <v>6</v>
      </c>
      <c r="I7" s="26">
        <v>6</v>
      </c>
    </row>
    <row r="8" spans="1:9" ht="14.25" customHeight="1" x14ac:dyDescent="0.2">
      <c r="A8" s="39">
        <v>5</v>
      </c>
      <c r="B8" s="2" t="s">
        <v>19</v>
      </c>
      <c r="C8" s="2" t="s">
        <v>21</v>
      </c>
      <c r="D8" s="4" t="s">
        <v>14</v>
      </c>
      <c r="E8" s="2" t="s">
        <v>10</v>
      </c>
      <c r="F8" s="4" t="s">
        <v>163</v>
      </c>
      <c r="G8" s="47" t="s">
        <v>254</v>
      </c>
      <c r="H8" s="27">
        <v>7</v>
      </c>
      <c r="I8" s="26">
        <v>1</v>
      </c>
    </row>
    <row r="9" spans="1:9" ht="14.25" customHeight="1" x14ac:dyDescent="0.2">
      <c r="A9" s="39">
        <v>9</v>
      </c>
      <c r="B9" s="2" t="s">
        <v>30</v>
      </c>
      <c r="C9" s="2" t="s">
        <v>31</v>
      </c>
      <c r="D9" s="4" t="s">
        <v>14</v>
      </c>
      <c r="E9" s="2" t="s">
        <v>10</v>
      </c>
      <c r="F9" s="4" t="s">
        <v>163</v>
      </c>
      <c r="G9" s="47" t="s">
        <v>255</v>
      </c>
      <c r="H9" s="27">
        <v>8</v>
      </c>
      <c r="I9" s="26">
        <v>2</v>
      </c>
    </row>
    <row r="10" spans="1:9" ht="14.25" customHeight="1" x14ac:dyDescent="0.2">
      <c r="A10" s="39">
        <v>2</v>
      </c>
      <c r="B10" s="2" t="s">
        <v>12</v>
      </c>
      <c r="C10" s="2" t="s">
        <v>8</v>
      </c>
      <c r="D10" s="2" t="s">
        <v>9</v>
      </c>
      <c r="E10" s="2" t="s">
        <v>10</v>
      </c>
      <c r="F10" s="2" t="s">
        <v>11</v>
      </c>
      <c r="G10" s="47" t="s">
        <v>256</v>
      </c>
      <c r="H10" s="27">
        <v>9</v>
      </c>
      <c r="I10" s="26">
        <v>7</v>
      </c>
    </row>
    <row r="11" spans="1:9" ht="12.75" customHeight="1" x14ac:dyDescent="0.2">
      <c r="A11" s="39">
        <v>3</v>
      </c>
      <c r="B11" s="2" t="s">
        <v>13</v>
      </c>
      <c r="C11" s="2" t="s">
        <v>8</v>
      </c>
      <c r="D11" s="2" t="s">
        <v>14</v>
      </c>
      <c r="E11" s="2" t="s">
        <v>10</v>
      </c>
      <c r="F11" s="2" t="s">
        <v>11</v>
      </c>
      <c r="G11" s="47" t="s">
        <v>257</v>
      </c>
      <c r="H11" s="27">
        <v>10</v>
      </c>
      <c r="I11" s="26">
        <v>3</v>
      </c>
    </row>
    <row r="12" spans="1:9" ht="12.75" customHeight="1" thickBot="1" x14ac:dyDescent="0.25">
      <c r="A12" s="41">
        <v>14</v>
      </c>
      <c r="B12" s="42" t="s">
        <v>223</v>
      </c>
      <c r="C12" s="42" t="s">
        <v>224</v>
      </c>
      <c r="D12" s="43" t="s">
        <v>9</v>
      </c>
      <c r="E12" s="10" t="s">
        <v>10</v>
      </c>
      <c r="F12" s="44"/>
      <c r="G12" s="49" t="s">
        <v>258</v>
      </c>
      <c r="H12" s="45">
        <v>11</v>
      </c>
      <c r="I12" s="33">
        <v>8</v>
      </c>
    </row>
    <row r="13" spans="1:9" ht="12.75" customHeight="1" x14ac:dyDescent="0.2"/>
    <row r="14" spans="1:9" ht="12.75" customHeight="1" x14ac:dyDescent="0.2"/>
    <row r="15" spans="1:9" ht="12.75" customHeight="1" x14ac:dyDescent="0.2"/>
    <row r="16" spans="1:9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autoFilter ref="A1:I12" xr:uid="{6DF16138-9357-4537-9851-712C25D319B4}">
    <sortState ref="A2:I12">
      <sortCondition ref="H1:H12"/>
    </sortState>
  </autoFilter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99"/>
  <sheetViews>
    <sheetView tabSelected="1" zoomScale="80" zoomScaleNormal="80" workbookViewId="0">
      <selection activeCell="G1" sqref="G1"/>
    </sheetView>
  </sheetViews>
  <sheetFormatPr baseColWidth="10" defaultColWidth="14.42578125" defaultRowHeight="15" customHeight="1" x14ac:dyDescent="0.2"/>
  <cols>
    <col min="1" max="1" width="9.5703125" bestFit="1" customWidth="1"/>
    <col min="2" max="2" width="15.5703125" bestFit="1" customWidth="1"/>
    <col min="3" max="3" width="15.28515625" bestFit="1" customWidth="1"/>
    <col min="4" max="4" width="4.5703125" customWidth="1"/>
    <col min="5" max="5" width="14.28515625" bestFit="1" customWidth="1"/>
    <col min="6" max="6" width="21.7109375" customWidth="1"/>
    <col min="7" max="7" width="24.5703125" customWidth="1"/>
    <col min="8" max="8" width="21.28515625" style="34" customWidth="1"/>
    <col min="9" max="9" width="18.42578125" style="34" customWidth="1"/>
    <col min="10" max="10" width="20.7109375" style="35" customWidth="1"/>
    <col min="11" max="11" width="11.85546875" style="35" customWidth="1"/>
  </cols>
  <sheetData>
    <row r="1" spans="1:11" ht="27" customHeight="1" thickBot="1" x14ac:dyDescent="0.25">
      <c r="A1" s="14" t="s">
        <v>1</v>
      </c>
      <c r="B1" s="87" t="s">
        <v>2</v>
      </c>
      <c r="C1" s="87" t="s">
        <v>3</v>
      </c>
      <c r="D1" s="87" t="s">
        <v>4</v>
      </c>
      <c r="E1" s="88" t="s">
        <v>5</v>
      </c>
      <c r="F1" s="87" t="s">
        <v>6</v>
      </c>
      <c r="G1" s="90" t="s">
        <v>260</v>
      </c>
      <c r="H1" s="89" t="s">
        <v>259</v>
      </c>
      <c r="I1" s="89" t="s">
        <v>244</v>
      </c>
      <c r="J1" s="90" t="s">
        <v>246</v>
      </c>
      <c r="K1" s="91" t="s">
        <v>247</v>
      </c>
    </row>
    <row r="2" spans="1:11" ht="12.75" x14ac:dyDescent="0.2">
      <c r="A2" s="86"/>
      <c r="B2" s="92"/>
      <c r="C2" s="92"/>
      <c r="D2" s="92"/>
      <c r="E2" s="93"/>
      <c r="F2" s="92"/>
      <c r="G2" s="64">
        <v>0.86736111111111114</v>
      </c>
      <c r="H2" s="94"/>
      <c r="I2" s="94"/>
      <c r="J2" s="95"/>
      <c r="K2" s="95"/>
    </row>
    <row r="3" spans="1:11" ht="12.75" customHeight="1" x14ac:dyDescent="0.2">
      <c r="A3" s="16">
        <v>212</v>
      </c>
      <c r="B3" s="79" t="s">
        <v>232</v>
      </c>
      <c r="C3" s="79" t="s">
        <v>242</v>
      </c>
      <c r="D3" s="12" t="s">
        <v>9</v>
      </c>
      <c r="E3" s="13" t="s">
        <v>39</v>
      </c>
      <c r="F3" s="12" t="s">
        <v>81</v>
      </c>
      <c r="G3" s="66">
        <f>(H3-G2)</f>
        <v>0.10486111111111107</v>
      </c>
      <c r="H3" s="80">
        <v>0.97222222222222221</v>
      </c>
      <c r="I3" s="82">
        <v>1</v>
      </c>
      <c r="J3" s="82">
        <v>1</v>
      </c>
      <c r="K3" s="84"/>
    </row>
    <row r="4" spans="1:11" ht="12.75" customHeight="1" x14ac:dyDescent="0.2">
      <c r="A4" s="17">
        <v>201</v>
      </c>
      <c r="B4" s="2" t="s">
        <v>28</v>
      </c>
      <c r="C4" s="2" t="s">
        <v>29</v>
      </c>
      <c r="D4" s="2" t="s">
        <v>9</v>
      </c>
      <c r="E4" s="3" t="s">
        <v>32</v>
      </c>
      <c r="F4" s="2" t="s">
        <v>33</v>
      </c>
      <c r="G4" s="66">
        <f>(H4-G2)</f>
        <v>0.1152777777777777</v>
      </c>
      <c r="H4" s="24">
        <v>0.98263888888888884</v>
      </c>
      <c r="I4" s="32">
        <v>2</v>
      </c>
      <c r="J4" s="32">
        <v>2</v>
      </c>
      <c r="K4" s="28"/>
    </row>
    <row r="5" spans="1:11" ht="12.75" customHeight="1" x14ac:dyDescent="0.2">
      <c r="A5" s="17">
        <v>229</v>
      </c>
      <c r="B5" s="1" t="s">
        <v>233</v>
      </c>
      <c r="C5" s="1" t="s">
        <v>241</v>
      </c>
      <c r="D5" s="8" t="s">
        <v>9</v>
      </c>
      <c r="E5" s="3" t="s">
        <v>32</v>
      </c>
      <c r="F5" s="5"/>
      <c r="G5" s="66">
        <f>H5-G2</f>
        <v>0.11597222222222225</v>
      </c>
      <c r="H5" s="24">
        <v>0.98333333333333339</v>
      </c>
      <c r="I5" s="32">
        <v>3</v>
      </c>
      <c r="J5" s="32">
        <v>3</v>
      </c>
      <c r="K5" s="28"/>
    </row>
    <row r="6" spans="1:11" ht="12.75" customHeight="1" x14ac:dyDescent="0.2">
      <c r="A6" s="17">
        <v>226</v>
      </c>
      <c r="B6" s="2" t="s">
        <v>167</v>
      </c>
      <c r="C6" s="2" t="s">
        <v>168</v>
      </c>
      <c r="D6" s="2" t="s">
        <v>9</v>
      </c>
      <c r="E6" s="3" t="s">
        <v>20</v>
      </c>
      <c r="F6" s="2" t="s">
        <v>171</v>
      </c>
      <c r="G6" s="66">
        <f>H6-G2</f>
        <v>0.12083333333333324</v>
      </c>
      <c r="H6" s="29">
        <v>0.98819444444444438</v>
      </c>
      <c r="I6" s="30">
        <v>4</v>
      </c>
      <c r="J6" s="30">
        <v>4</v>
      </c>
      <c r="K6" s="31">
        <v>1</v>
      </c>
    </row>
    <row r="7" spans="1:11" ht="12.75" customHeight="1" x14ac:dyDescent="0.2">
      <c r="A7" s="17">
        <v>225</v>
      </c>
      <c r="B7" s="3" t="s">
        <v>164</v>
      </c>
      <c r="C7" s="3" t="s">
        <v>138</v>
      </c>
      <c r="D7" s="3" t="s">
        <v>9</v>
      </c>
      <c r="E7" s="9" t="s">
        <v>39</v>
      </c>
      <c r="F7" s="2" t="s">
        <v>134</v>
      </c>
      <c r="G7" s="66">
        <f>H7-G2</f>
        <v>0.12708333333333333</v>
      </c>
      <c r="H7" s="24">
        <v>0.99444444444444446</v>
      </c>
      <c r="I7" s="25">
        <v>5</v>
      </c>
      <c r="J7" s="25">
        <v>5</v>
      </c>
      <c r="K7" s="26">
        <v>1</v>
      </c>
    </row>
    <row r="8" spans="1:11" ht="12.75" customHeight="1" x14ac:dyDescent="0.2">
      <c r="A8" s="17">
        <v>216</v>
      </c>
      <c r="B8" s="2" t="s">
        <v>98</v>
      </c>
      <c r="C8" s="2" t="s">
        <v>99</v>
      </c>
      <c r="D8" s="2" t="s">
        <v>14</v>
      </c>
      <c r="E8" s="3" t="s">
        <v>39</v>
      </c>
      <c r="F8" s="2" t="s">
        <v>101</v>
      </c>
      <c r="G8" s="66">
        <f>H8-G2</f>
        <v>0.1284722222222221</v>
      </c>
      <c r="H8" s="24">
        <v>0.99583333333333324</v>
      </c>
      <c r="I8" s="25">
        <v>6</v>
      </c>
      <c r="J8" s="27">
        <v>1</v>
      </c>
      <c r="K8" s="28"/>
    </row>
    <row r="9" spans="1:11" ht="12.75" customHeight="1" x14ac:dyDescent="0.2">
      <c r="A9" s="17">
        <v>223</v>
      </c>
      <c r="B9" s="3" t="s">
        <v>137</v>
      </c>
      <c r="C9" s="3" t="s">
        <v>138</v>
      </c>
      <c r="D9" s="3" t="s">
        <v>9</v>
      </c>
      <c r="E9" s="3" t="s">
        <v>39</v>
      </c>
      <c r="F9" s="5"/>
      <c r="G9" s="66">
        <f>H9-G2</f>
        <v>0.12916666666666665</v>
      </c>
      <c r="H9" s="24">
        <v>0.99652777777777779</v>
      </c>
      <c r="I9" s="25">
        <v>7</v>
      </c>
      <c r="J9" s="25">
        <v>7</v>
      </c>
      <c r="K9" s="26">
        <v>2</v>
      </c>
    </row>
    <row r="10" spans="1:11" ht="12.75" customHeight="1" x14ac:dyDescent="0.2">
      <c r="A10" s="17">
        <v>209</v>
      </c>
      <c r="B10" s="6" t="s">
        <v>60</v>
      </c>
      <c r="C10" s="2" t="s">
        <v>8</v>
      </c>
      <c r="D10" s="2" t="s">
        <v>9</v>
      </c>
      <c r="E10" s="3" t="s">
        <v>20</v>
      </c>
      <c r="F10" s="2" t="s">
        <v>68</v>
      </c>
      <c r="G10" s="66">
        <f>H10-G2</f>
        <v>0.13194444444444442</v>
      </c>
      <c r="H10" s="24">
        <v>0.99930555555555556</v>
      </c>
      <c r="I10" s="25">
        <v>8</v>
      </c>
      <c r="J10" s="25">
        <v>8</v>
      </c>
      <c r="K10" s="26">
        <v>2</v>
      </c>
    </row>
    <row r="11" spans="1:11" ht="14.25" customHeight="1" x14ac:dyDescent="0.2">
      <c r="A11" s="17">
        <v>208</v>
      </c>
      <c r="B11" s="2" t="s">
        <v>54</v>
      </c>
      <c r="C11" s="2" t="s">
        <v>56</v>
      </c>
      <c r="D11" s="2" t="s">
        <v>9</v>
      </c>
      <c r="E11" s="3" t="s">
        <v>47</v>
      </c>
      <c r="F11" s="2" t="s">
        <v>59</v>
      </c>
      <c r="G11" s="66">
        <f>(H11-G2)+6</f>
        <v>5.1361111111111111</v>
      </c>
      <c r="H11" s="24">
        <v>3.472222222222222E-3</v>
      </c>
      <c r="I11" s="25">
        <v>9</v>
      </c>
      <c r="J11" s="25">
        <f>I11</f>
        <v>9</v>
      </c>
      <c r="K11" s="26">
        <v>1</v>
      </c>
    </row>
    <row r="12" spans="1:11" ht="12.75" customHeight="1" x14ac:dyDescent="0.2">
      <c r="A12" s="17">
        <v>217</v>
      </c>
      <c r="B12" s="2" t="s">
        <v>103</v>
      </c>
      <c r="C12" s="1" t="s">
        <v>104</v>
      </c>
      <c r="D12" s="2" t="s">
        <v>9</v>
      </c>
      <c r="E12" s="3" t="s">
        <v>39</v>
      </c>
      <c r="F12" s="2" t="s">
        <v>106</v>
      </c>
      <c r="G12" s="66">
        <f>(H12-G2)+6</f>
        <v>5.1361805555555557</v>
      </c>
      <c r="H12" s="24">
        <v>3.5416666666666665E-3</v>
      </c>
      <c r="I12" s="25">
        <v>10</v>
      </c>
      <c r="J12" s="25">
        <f>I12</f>
        <v>10</v>
      </c>
      <c r="K12" s="26">
        <v>3</v>
      </c>
    </row>
    <row r="13" spans="1:11" ht="12.75" customHeight="1" x14ac:dyDescent="0.2">
      <c r="A13" s="17">
        <v>221</v>
      </c>
      <c r="B13" s="9" t="s">
        <v>225</v>
      </c>
      <c r="C13" s="9" t="s">
        <v>238</v>
      </c>
      <c r="D13" s="3" t="s">
        <v>14</v>
      </c>
      <c r="E13" s="3" t="s">
        <v>39</v>
      </c>
      <c r="F13" s="3" t="s">
        <v>134</v>
      </c>
      <c r="G13" s="66">
        <f>(H13-G2)+12</f>
        <v>11.140277777777778</v>
      </c>
      <c r="H13" s="24">
        <v>7.6388888888888886E-3</v>
      </c>
      <c r="I13" s="25">
        <v>11</v>
      </c>
      <c r="J13" s="27">
        <v>2</v>
      </c>
      <c r="K13" s="28"/>
    </row>
    <row r="14" spans="1:11" ht="12.75" customHeight="1" x14ac:dyDescent="0.2">
      <c r="A14" s="17">
        <v>222</v>
      </c>
      <c r="B14" s="9" t="s">
        <v>226</v>
      </c>
      <c r="C14" s="9" t="s">
        <v>237</v>
      </c>
      <c r="D14" s="3" t="s">
        <v>9</v>
      </c>
      <c r="E14" s="3" t="s">
        <v>39</v>
      </c>
      <c r="F14" s="3" t="s">
        <v>134</v>
      </c>
      <c r="G14" s="66">
        <f>(H14-G2)+12</f>
        <v>11.140335648148149</v>
      </c>
      <c r="H14" s="24">
        <v>7.69675925925926E-3</v>
      </c>
      <c r="I14" s="25">
        <v>12</v>
      </c>
      <c r="J14" s="25">
        <f>I14</f>
        <v>12</v>
      </c>
      <c r="K14" s="26">
        <v>4</v>
      </c>
    </row>
    <row r="15" spans="1:11" ht="14.25" customHeight="1" x14ac:dyDescent="0.2">
      <c r="A15" s="17">
        <v>215</v>
      </c>
      <c r="B15" s="2" t="s">
        <v>93</v>
      </c>
      <c r="C15" s="2" t="s">
        <v>94</v>
      </c>
      <c r="D15" s="2" t="s">
        <v>9</v>
      </c>
      <c r="E15" s="3" t="s">
        <v>20</v>
      </c>
      <c r="F15" s="2" t="s">
        <v>96</v>
      </c>
      <c r="G15" s="66">
        <f>(H15-G2)+14</f>
        <v>13.141666666666666</v>
      </c>
      <c r="H15" s="24">
        <v>9.0277777777777787E-3</v>
      </c>
      <c r="I15" s="25">
        <v>13</v>
      </c>
      <c r="J15" s="25">
        <f>I15</f>
        <v>13</v>
      </c>
      <c r="K15" s="26">
        <v>3</v>
      </c>
    </row>
    <row r="16" spans="1:11" ht="12.75" customHeight="1" x14ac:dyDescent="0.2">
      <c r="A16" s="17">
        <v>228</v>
      </c>
      <c r="B16" s="1" t="s">
        <v>227</v>
      </c>
      <c r="C16" s="1" t="s">
        <v>236</v>
      </c>
      <c r="D16" s="8" t="s">
        <v>9</v>
      </c>
      <c r="E16" s="3" t="s">
        <v>39</v>
      </c>
      <c r="F16" s="5"/>
      <c r="G16" s="66">
        <f>(H16-G2)+15</f>
        <v>14.142361111111111</v>
      </c>
      <c r="H16" s="24">
        <v>9.7222222222222224E-3</v>
      </c>
      <c r="I16" s="25">
        <v>14</v>
      </c>
      <c r="J16" s="25">
        <f>I16</f>
        <v>14</v>
      </c>
      <c r="K16" s="26">
        <v>5</v>
      </c>
    </row>
    <row r="17" spans="1:11" ht="12.75" customHeight="1" x14ac:dyDescent="0.2">
      <c r="A17" s="17">
        <v>205</v>
      </c>
      <c r="B17" s="1" t="s">
        <v>228</v>
      </c>
      <c r="C17" s="1" t="s">
        <v>235</v>
      </c>
      <c r="D17" s="2" t="s">
        <v>9</v>
      </c>
      <c r="E17" s="3" t="s">
        <v>47</v>
      </c>
      <c r="F17" s="2" t="s">
        <v>48</v>
      </c>
      <c r="G17" s="66">
        <f>(H17-G2)+17</f>
        <v>16.143750000000001</v>
      </c>
      <c r="H17" s="24">
        <v>1.1111111111111112E-2</v>
      </c>
      <c r="I17" s="25">
        <v>15</v>
      </c>
      <c r="J17" s="25">
        <f>I17</f>
        <v>15</v>
      </c>
      <c r="K17" s="26">
        <v>2</v>
      </c>
    </row>
    <row r="18" spans="1:11" ht="12.75" customHeight="1" x14ac:dyDescent="0.2">
      <c r="A18" s="17">
        <v>231</v>
      </c>
      <c r="B18" s="1" t="s">
        <v>229</v>
      </c>
      <c r="C18" s="1" t="s">
        <v>234</v>
      </c>
      <c r="D18" s="8" t="s">
        <v>14</v>
      </c>
      <c r="E18" s="3" t="s">
        <v>39</v>
      </c>
      <c r="F18" s="5"/>
      <c r="G18" s="66">
        <f>(H18-G2)+33</f>
        <v>32.15486111111111</v>
      </c>
      <c r="H18" s="24">
        <v>2.2222222222222223E-2</v>
      </c>
      <c r="I18" s="25">
        <v>16</v>
      </c>
      <c r="J18" s="27">
        <v>3</v>
      </c>
      <c r="K18" s="28"/>
    </row>
    <row r="19" spans="1:11" ht="12.75" customHeight="1" x14ac:dyDescent="0.2">
      <c r="A19" s="17">
        <v>227</v>
      </c>
      <c r="B19" s="1" t="s">
        <v>230</v>
      </c>
      <c r="C19" s="1" t="s">
        <v>239</v>
      </c>
      <c r="D19" s="8" t="s">
        <v>9</v>
      </c>
      <c r="E19" s="3" t="s">
        <v>160</v>
      </c>
      <c r="F19" s="5"/>
      <c r="G19" s="66">
        <f>(H19-G2)+37</f>
        <v>36.15763888888889</v>
      </c>
      <c r="H19" s="24">
        <v>2.4999999999999998E-2</v>
      </c>
      <c r="I19" s="25">
        <v>17</v>
      </c>
      <c r="J19" s="25">
        <f>I19</f>
        <v>17</v>
      </c>
      <c r="K19" s="26">
        <v>4</v>
      </c>
    </row>
    <row r="20" spans="1:11" ht="12.75" customHeight="1" x14ac:dyDescent="0.2">
      <c r="A20" s="17">
        <v>211</v>
      </c>
      <c r="B20" s="2" t="s">
        <v>73</v>
      </c>
      <c r="C20" s="2" t="s">
        <v>75</v>
      </c>
      <c r="D20" s="2" t="s">
        <v>9</v>
      </c>
      <c r="E20" s="3" t="s">
        <v>39</v>
      </c>
      <c r="F20" s="2" t="s">
        <v>78</v>
      </c>
      <c r="G20" s="66">
        <f>(H20-G2)+37</f>
        <v>36.15763888888889</v>
      </c>
      <c r="H20" s="24">
        <v>2.4999999999999998E-2</v>
      </c>
      <c r="I20" s="25">
        <v>18</v>
      </c>
      <c r="J20" s="25">
        <f>I20</f>
        <v>18</v>
      </c>
      <c r="K20" s="26">
        <v>6</v>
      </c>
    </row>
    <row r="21" spans="1:11" ht="12.75" customHeight="1" x14ac:dyDescent="0.2">
      <c r="A21" s="17">
        <v>224</v>
      </c>
      <c r="B21" s="3" t="s">
        <v>149</v>
      </c>
      <c r="C21" s="3" t="s">
        <v>150</v>
      </c>
      <c r="D21" s="3" t="s">
        <v>9</v>
      </c>
      <c r="E21" s="3" t="s">
        <v>160</v>
      </c>
      <c r="F21" s="5"/>
      <c r="G21" s="66">
        <f>(H21-G2)+37</f>
        <v>36.15769675925926</v>
      </c>
      <c r="H21" s="24">
        <v>2.5057870370370373E-2</v>
      </c>
      <c r="I21" s="25">
        <v>19</v>
      </c>
      <c r="J21" s="25">
        <f>I21</f>
        <v>19</v>
      </c>
      <c r="K21" s="26">
        <v>5</v>
      </c>
    </row>
    <row r="22" spans="1:11" ht="12.75" customHeight="1" x14ac:dyDescent="0.2">
      <c r="A22" s="17">
        <v>210</v>
      </c>
      <c r="B22" s="2" t="s">
        <v>70</v>
      </c>
      <c r="C22" s="2" t="s">
        <v>71</v>
      </c>
      <c r="D22" s="2" t="s">
        <v>9</v>
      </c>
      <c r="E22" s="3" t="s">
        <v>39</v>
      </c>
      <c r="F22" s="2" t="s">
        <v>72</v>
      </c>
      <c r="G22" s="66">
        <f>(H22-G2)+47</f>
        <v>46.164583333333333</v>
      </c>
      <c r="H22" s="24">
        <v>3.1944444444444449E-2</v>
      </c>
      <c r="I22" s="25">
        <v>20</v>
      </c>
      <c r="J22" s="25">
        <f>I22</f>
        <v>20</v>
      </c>
      <c r="K22" s="26">
        <v>7</v>
      </c>
    </row>
    <row r="23" spans="1:11" ht="12.75" customHeight="1" x14ac:dyDescent="0.2">
      <c r="A23" s="17">
        <v>206</v>
      </c>
      <c r="B23" s="2" t="s">
        <v>49</v>
      </c>
      <c r="C23" s="2" t="s">
        <v>50</v>
      </c>
      <c r="D23" s="2" t="s">
        <v>14</v>
      </c>
      <c r="E23" s="3" t="s">
        <v>20</v>
      </c>
      <c r="F23" s="2" t="s">
        <v>51</v>
      </c>
      <c r="G23" s="66">
        <f>(H23-G2)+48</f>
        <v>47.165277777777774</v>
      </c>
      <c r="H23" s="24">
        <v>3.2638888888888891E-2</v>
      </c>
      <c r="I23" s="25">
        <v>21</v>
      </c>
      <c r="J23" s="27">
        <v>4</v>
      </c>
      <c r="K23" s="26">
        <v>1</v>
      </c>
    </row>
    <row r="24" spans="1:11" ht="12.75" customHeight="1" x14ac:dyDescent="0.2">
      <c r="A24" s="17">
        <v>230</v>
      </c>
      <c r="B24" s="1" t="s">
        <v>231</v>
      </c>
      <c r="C24" s="1" t="s">
        <v>240</v>
      </c>
      <c r="D24" s="8" t="s">
        <v>9</v>
      </c>
      <c r="E24" s="3" t="s">
        <v>47</v>
      </c>
      <c r="F24" s="5"/>
      <c r="G24" s="66">
        <f>(H24-G2)+55</f>
        <v>54.170138888888886</v>
      </c>
      <c r="H24" s="24">
        <v>3.7499999999999999E-2</v>
      </c>
      <c r="I24" s="25">
        <v>22</v>
      </c>
      <c r="J24" s="25">
        <f>I24</f>
        <v>22</v>
      </c>
      <c r="K24" s="26">
        <v>3</v>
      </c>
    </row>
    <row r="25" spans="1:11" ht="12.75" customHeight="1" x14ac:dyDescent="0.2">
      <c r="A25" s="17">
        <v>204</v>
      </c>
      <c r="B25" s="2" t="s">
        <v>41</v>
      </c>
      <c r="C25" s="2" t="s">
        <v>42</v>
      </c>
      <c r="D25" s="2" t="s">
        <v>9</v>
      </c>
      <c r="E25" s="3" t="s">
        <v>39</v>
      </c>
      <c r="F25" s="2" t="s">
        <v>44</v>
      </c>
      <c r="G25" s="66">
        <f>(H25-G2)+55</f>
        <v>54.170138888888886</v>
      </c>
      <c r="H25" s="24">
        <v>3.7499999999999999E-2</v>
      </c>
      <c r="I25" s="25">
        <v>23</v>
      </c>
      <c r="J25" s="25">
        <f>I25</f>
        <v>23</v>
      </c>
      <c r="K25" s="26">
        <v>8</v>
      </c>
    </row>
    <row r="26" spans="1:11" ht="12.75" customHeight="1" x14ac:dyDescent="0.2">
      <c r="A26" s="17">
        <v>213</v>
      </c>
      <c r="B26" s="6" t="s">
        <v>83</v>
      </c>
      <c r="C26" s="2" t="s">
        <v>84</v>
      </c>
      <c r="D26" s="2" t="s">
        <v>9</v>
      </c>
      <c r="E26" s="3" t="s">
        <v>20</v>
      </c>
      <c r="F26" s="2" t="s">
        <v>87</v>
      </c>
      <c r="G26" s="66">
        <f>(H26-G2)+62</f>
        <v>61.174999999999997</v>
      </c>
      <c r="H26" s="24">
        <v>4.2361111111111106E-2</v>
      </c>
      <c r="I26" s="25">
        <v>24</v>
      </c>
      <c r="J26" s="25">
        <f>I26</f>
        <v>24</v>
      </c>
      <c r="K26" s="26">
        <v>6</v>
      </c>
    </row>
    <row r="27" spans="1:11" ht="12.75" customHeight="1" x14ac:dyDescent="0.2">
      <c r="A27" s="17">
        <v>219</v>
      </c>
      <c r="B27" s="2" t="s">
        <v>108</v>
      </c>
      <c r="C27" s="2" t="s">
        <v>109</v>
      </c>
      <c r="D27" s="2" t="s">
        <v>14</v>
      </c>
      <c r="E27" s="3" t="s">
        <v>39</v>
      </c>
      <c r="F27" s="2" t="s">
        <v>112</v>
      </c>
      <c r="G27" s="66">
        <f>(H27-G2)+64</f>
        <v>63.176388888888887</v>
      </c>
      <c r="H27" s="24">
        <v>4.3750000000000004E-2</v>
      </c>
      <c r="I27" s="25">
        <v>25</v>
      </c>
      <c r="J27" s="27">
        <v>5</v>
      </c>
      <c r="K27" s="26">
        <v>1</v>
      </c>
    </row>
    <row r="28" spans="1:11" ht="12.75" customHeight="1" x14ac:dyDescent="0.2">
      <c r="A28" s="17">
        <v>203</v>
      </c>
      <c r="B28" s="2" t="s">
        <v>34</v>
      </c>
      <c r="C28" s="2" t="s">
        <v>35</v>
      </c>
      <c r="D28" s="2" t="s">
        <v>9</v>
      </c>
      <c r="E28" s="3" t="s">
        <v>32</v>
      </c>
      <c r="F28" s="2" t="s">
        <v>38</v>
      </c>
      <c r="G28" s="66">
        <f>(H28-G2)+83</f>
        <v>82.189583333333331</v>
      </c>
      <c r="H28" s="24">
        <v>5.6944444444444443E-2</v>
      </c>
      <c r="I28" s="25">
        <v>26</v>
      </c>
      <c r="J28" s="25">
        <f>I28</f>
        <v>26</v>
      </c>
      <c r="K28" s="26">
        <v>1</v>
      </c>
    </row>
    <row r="29" spans="1:11" ht="12.75" customHeight="1" x14ac:dyDescent="0.2">
      <c r="A29" s="17">
        <v>200</v>
      </c>
      <c r="B29" s="2" t="s">
        <v>16</v>
      </c>
      <c r="C29" s="2" t="s">
        <v>17</v>
      </c>
      <c r="D29" s="2" t="s">
        <v>9</v>
      </c>
      <c r="E29" s="3" t="s">
        <v>20</v>
      </c>
      <c r="F29" s="2" t="s">
        <v>27</v>
      </c>
      <c r="G29" s="66"/>
      <c r="H29" s="22" t="s">
        <v>220</v>
      </c>
      <c r="I29" s="83"/>
      <c r="J29" s="22"/>
      <c r="K29" s="23"/>
    </row>
    <row r="30" spans="1:11" ht="12.75" customHeight="1" x14ac:dyDescent="0.2">
      <c r="A30" s="17">
        <v>207</v>
      </c>
      <c r="B30" s="2" t="s">
        <v>52</v>
      </c>
      <c r="C30" s="2" t="s">
        <v>53</v>
      </c>
      <c r="D30" s="2" t="s">
        <v>9</v>
      </c>
      <c r="E30" s="3" t="s">
        <v>39</v>
      </c>
      <c r="F30" s="2" t="s">
        <v>51</v>
      </c>
      <c r="G30" s="66"/>
      <c r="H30" s="22" t="s">
        <v>220</v>
      </c>
      <c r="I30" s="22"/>
      <c r="J30" s="22"/>
      <c r="K30" s="23"/>
    </row>
    <row r="31" spans="1:11" ht="12.75" customHeight="1" thickBot="1" x14ac:dyDescent="0.25">
      <c r="A31" s="18">
        <v>214</v>
      </c>
      <c r="B31" s="10" t="s">
        <v>88</v>
      </c>
      <c r="C31" s="10" t="s">
        <v>89</v>
      </c>
      <c r="D31" s="10" t="s">
        <v>9</v>
      </c>
      <c r="E31" s="11" t="s">
        <v>47</v>
      </c>
      <c r="F31" s="10" t="s">
        <v>91</v>
      </c>
      <c r="G31" s="96"/>
      <c r="H31" s="81" t="s">
        <v>220</v>
      </c>
      <c r="I31" s="81"/>
      <c r="J31" s="81"/>
      <c r="K31" s="85"/>
    </row>
    <row r="32" spans="1:11" ht="12.75" customHeight="1" x14ac:dyDescent="0.2">
      <c r="G32" s="34"/>
      <c r="I32" s="35"/>
      <c r="K32"/>
    </row>
    <row r="33" spans="7:11" ht="12.75" customHeight="1" x14ac:dyDescent="0.2">
      <c r="G33" s="34"/>
      <c r="I33" s="35"/>
      <c r="K33"/>
    </row>
    <row r="34" spans="7:11" ht="12.75" customHeight="1" x14ac:dyDescent="0.2">
      <c r="G34" s="34"/>
      <c r="I34" s="35"/>
      <c r="K34"/>
    </row>
    <row r="35" spans="7:11" ht="12.75" customHeight="1" x14ac:dyDescent="0.2">
      <c r="G35" s="34"/>
      <c r="I35" s="35"/>
      <c r="K35"/>
    </row>
    <row r="36" spans="7:11" ht="12.75" customHeight="1" x14ac:dyDescent="0.2">
      <c r="G36" s="34"/>
      <c r="I36" s="35"/>
      <c r="K36"/>
    </row>
    <row r="37" spans="7:11" ht="12.75" customHeight="1" x14ac:dyDescent="0.2"/>
    <row r="38" spans="7:11" ht="12.75" customHeight="1" x14ac:dyDescent="0.2"/>
    <row r="39" spans="7:11" ht="12.75" customHeight="1" x14ac:dyDescent="0.2"/>
    <row r="40" spans="7:11" ht="12.75" customHeight="1" x14ac:dyDescent="0.2"/>
    <row r="41" spans="7:11" ht="12.75" customHeight="1" x14ac:dyDescent="0.2"/>
    <row r="42" spans="7:11" ht="12.75" customHeight="1" x14ac:dyDescent="0.2"/>
    <row r="43" spans="7:11" ht="12.75" customHeight="1" x14ac:dyDescent="0.2"/>
    <row r="44" spans="7:11" ht="12.75" customHeight="1" x14ac:dyDescent="0.2"/>
    <row r="45" spans="7:11" ht="12.75" customHeight="1" x14ac:dyDescent="0.2"/>
    <row r="46" spans="7:11" ht="12.75" customHeight="1" x14ac:dyDescent="0.2"/>
    <row r="47" spans="7:11" ht="12.75" customHeight="1" x14ac:dyDescent="0.2"/>
    <row r="48" spans="7:11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</sheetData>
  <autoFilter ref="A1:K31" xr:uid="{8828BD1C-895F-4CD9-8386-D36E2B51C993}">
    <sortState ref="A2:J31">
      <sortCondition ref="H1:H31"/>
    </sortState>
  </autoFilter>
  <sortState ref="A3:J31">
    <sortCondition sortBy="icon" ref="A1"/>
  </sortState>
  <phoneticPr fontId="6" type="noConversion"/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12k nocturno</vt:lpstr>
      <vt:lpstr>3k nocturno</vt:lpstr>
      <vt:lpstr>24k nocturno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adaros vallejos</dc:creator>
  <cp:lastModifiedBy>Alumno</cp:lastModifiedBy>
  <dcterms:created xsi:type="dcterms:W3CDTF">2020-01-27T17:41:58Z</dcterms:created>
  <dcterms:modified xsi:type="dcterms:W3CDTF">2020-01-29T19:17:16Z</dcterms:modified>
</cp:coreProperties>
</file>